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<sst xmlns="http://schemas.openxmlformats.org/spreadsheetml/2006/main" count="9" uniqueCount="9">
  <si>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E01.A36</t>
  </si>
  <si>
    <t>0.01uf</t>
  </si>
  <si>
    <t>0.1uf</t>
  </si>
  <si>
    <t>0.8uf</t>
  </si>
  <si>
    <t>1.8uf</t>
  </si>
  <si>
    <t>3.6uf</t>
  </si>
  <si>
    <t>7.2uf</t>
  </si>
  <si>
    <t>10uf</t>
  </si>
  <si>
    <t>25uf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</si>
</sst>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E01.A36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0.01uf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Sheet1!$B$3:$B$58</c:f>
              <c:numCache>
                <c:formatCode>General</c:formatCode>
                <c:ptCount val="56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  <c:pt idx="34">
                  <c:v>1096.63315842846</c:v>
                </c:pt>
                <c:pt idx="35">
                  <c:v>1339.43076439442</c:v>
                </c:pt>
                <c:pt idx="36">
                  <c:v>1635.98442999593</c:v>
                </c:pt>
                <c:pt idx="37">
                  <c:v>1998.19589510412</c:v>
                </c:pt>
                <c:pt idx="38">
                  <c:v>2440.6019776245</c:v>
                </c:pt>
                <c:pt idx="39">
                  <c:v>2980.95798704173</c:v>
                </c:pt>
                <c:pt idx="40">
                  <c:v>3640.95030733235</c:v>
                </c:pt>
                <c:pt idx="41">
                  <c:v>4447.06674769986</c:v>
                </c:pt>
                <c:pt idx="42">
                  <c:v>5431.65959136298</c:v>
                </c:pt>
                <c:pt idx="43">
                  <c:v>6634.24400627789</c:v>
                </c:pt>
                <c:pt idx="44">
                  <c:v>8103.08392757538</c:v>
                </c:pt>
                <c:pt idx="45">
                  <c:v>9897.12905874391</c:v>
                </c:pt>
                <c:pt idx="46">
                  <c:v>12088.380730217</c:v>
                </c:pt>
                <c:pt idx="47">
                  <c:v>14764.7815655773</c:v>
                </c:pt>
                <c:pt idx="48">
                  <c:v>18033.7449278285</c:v>
                </c:pt>
                <c:pt idx="49">
                  <c:v>22026.4657948067</c:v>
                </c:pt>
                <c:pt idx="50">
                  <c:v>26903.1860742975</c:v>
                </c:pt>
                <c:pt idx="51">
                  <c:v>32859.6256744433</c:v>
                </c:pt>
                <c:pt idx="52">
                  <c:v>40134.8374308758</c:v>
                </c:pt>
                <c:pt idx="53">
                  <c:v>49020.8011363817</c:v>
                </c:pt>
                <c:pt idx="54">
                  <c:v>59874.1417151978</c:v>
                </c:pt>
                <c:pt idx="55">
                  <c:v>73130.4418334154</c:v>
                </c:pt>
              </c:numCache>
            </c:numRef>
          </c:xVal>
          <c:yVal>
            <c:numRef>
              <c:f>Sheet1!$C$3:$C$58</c:f>
              <c:numCache>
                <c:formatCode>General</c:formatCode>
                <c:ptCount val="5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136.199789287455</c:v>
                </c:pt>
                <c:pt idx="50">
                  <c:v>111.51095605238</c:v>
                </c:pt>
                <c:pt idx="51">
                  <c:v>91.297449025211</c:v>
                </c:pt>
                <c:pt idx="52">
                  <c:v>74.7480291945096</c:v>
                </c:pt>
                <c:pt idx="53">
                  <c:v>61.1985102335158</c:v>
                </c:pt>
                <c:pt idx="54">
                  <c:v>50.105102370737</c:v>
                </c:pt>
                <c:pt idx="55">
                  <c:v>41.0225881970429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0.1uf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Sheet1!$B$3:$B$58</c:f>
              <c:numCache>
                <c:formatCode>General</c:formatCode>
                <c:ptCount val="56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  <c:pt idx="34">
                  <c:v>1096.63315842846</c:v>
                </c:pt>
                <c:pt idx="35">
                  <c:v>1339.43076439442</c:v>
                </c:pt>
                <c:pt idx="36">
                  <c:v>1635.98442999593</c:v>
                </c:pt>
                <c:pt idx="37">
                  <c:v>1998.19589510412</c:v>
                </c:pt>
                <c:pt idx="38">
                  <c:v>2440.6019776245</c:v>
                </c:pt>
                <c:pt idx="39">
                  <c:v>2980.95798704173</c:v>
                </c:pt>
                <c:pt idx="40">
                  <c:v>3640.95030733235</c:v>
                </c:pt>
                <c:pt idx="41">
                  <c:v>4447.06674769986</c:v>
                </c:pt>
                <c:pt idx="42">
                  <c:v>5431.65959136298</c:v>
                </c:pt>
                <c:pt idx="43">
                  <c:v>6634.24400627789</c:v>
                </c:pt>
                <c:pt idx="44">
                  <c:v>8103.08392757538</c:v>
                </c:pt>
                <c:pt idx="45">
                  <c:v>9897.12905874391</c:v>
                </c:pt>
                <c:pt idx="46">
                  <c:v>12088.380730217</c:v>
                </c:pt>
                <c:pt idx="47">
                  <c:v>14764.7815655773</c:v>
                </c:pt>
                <c:pt idx="48">
                  <c:v>18033.7449278285</c:v>
                </c:pt>
                <c:pt idx="49">
                  <c:v>22026.4657948067</c:v>
                </c:pt>
                <c:pt idx="50">
                  <c:v>26903.1860742975</c:v>
                </c:pt>
                <c:pt idx="51">
                  <c:v>32859.6256744433</c:v>
                </c:pt>
                <c:pt idx="52">
                  <c:v>40134.8374308758</c:v>
                </c:pt>
                <c:pt idx="53">
                  <c:v>49020.8011363817</c:v>
                </c:pt>
                <c:pt idx="54">
                  <c:v>59874.1417151978</c:v>
                </c:pt>
                <c:pt idx="55">
                  <c:v>73130.4418334154</c:v>
                </c:pt>
              </c:numCache>
            </c:numRef>
          </c:xVal>
          <c:yVal>
            <c:numRef>
              <c:f>Sheet1!$D$3:$D$58</c:f>
              <c:numCache>
                <c:formatCode>General</c:formatCode>
                <c:ptCount val="5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122.920493693936</c:v>
                </c:pt>
                <c:pt idx="39">
                  <c:v>100.638788370753</c:v>
                </c:pt>
                <c:pt idx="40">
                  <c:v>82.3960709916428</c:v>
                </c:pt>
                <c:pt idx="41">
                  <c:v>67.4601972536544</c:v>
                </c:pt>
                <c:pt idx="42">
                  <c:v>55.2317381002737</c:v>
                </c:pt>
                <c:pt idx="43">
                  <c:v>45.2199225286429</c:v>
                </c:pt>
                <c:pt idx="44">
                  <c:v>37.0229412260039</c:v>
                </c:pt>
                <c:pt idx="45">
                  <c:v>30.311820551128</c:v>
                </c:pt>
                <c:pt idx="46">
                  <c:v>24.8172196669896</c:v>
                </c:pt>
                <c:pt idx="47">
                  <c:v>20.3186209472561</c:v>
                </c:pt>
                <c:pt idx="48">
                  <c:v>16.6354798296531</c:v>
                </c:pt>
                <c:pt idx="49">
                  <c:v>13.6199789287455</c:v>
                </c:pt>
                <c:pt idx="50">
                  <c:v>11.151095605238</c:v>
                </c:pt>
                <c:pt idx="51">
                  <c:v>9.12974490252109</c:v>
                </c:pt>
                <c:pt idx="52">
                  <c:v>7.47480291945096</c:v>
                </c:pt>
                <c:pt idx="53">
                  <c:v>6.11985102335158</c:v>
                </c:pt>
                <c:pt idx="54">
                  <c:v>5.0105102370737</c:v>
                </c:pt>
                <c:pt idx="55">
                  <c:v>4.10225881970429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0.8uf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Sheet1!$B$3:$B$58</c:f>
              <c:numCache>
                <c:formatCode>General</c:formatCode>
                <c:ptCount val="56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  <c:pt idx="34">
                  <c:v>1096.63315842846</c:v>
                </c:pt>
                <c:pt idx="35">
                  <c:v>1339.43076439442</c:v>
                </c:pt>
                <c:pt idx="36">
                  <c:v>1635.98442999593</c:v>
                </c:pt>
                <c:pt idx="37">
                  <c:v>1998.19589510412</c:v>
                </c:pt>
                <c:pt idx="38">
                  <c:v>2440.6019776245</c:v>
                </c:pt>
                <c:pt idx="39">
                  <c:v>2980.95798704173</c:v>
                </c:pt>
                <c:pt idx="40">
                  <c:v>3640.95030733235</c:v>
                </c:pt>
                <c:pt idx="41">
                  <c:v>4447.06674769986</c:v>
                </c:pt>
                <c:pt idx="42">
                  <c:v>5431.65959136298</c:v>
                </c:pt>
                <c:pt idx="43">
                  <c:v>6634.24400627789</c:v>
                </c:pt>
                <c:pt idx="44">
                  <c:v>8103.08392757538</c:v>
                </c:pt>
                <c:pt idx="45">
                  <c:v>9897.12905874391</c:v>
                </c:pt>
                <c:pt idx="46">
                  <c:v>12088.380730217</c:v>
                </c:pt>
                <c:pt idx="47">
                  <c:v>14764.7815655773</c:v>
                </c:pt>
                <c:pt idx="48">
                  <c:v>18033.7449278285</c:v>
                </c:pt>
                <c:pt idx="49">
                  <c:v>22026.4657948067</c:v>
                </c:pt>
                <c:pt idx="50">
                  <c:v>26903.1860742975</c:v>
                </c:pt>
                <c:pt idx="51">
                  <c:v>32859.6256744433</c:v>
                </c:pt>
                <c:pt idx="52">
                  <c:v>40134.8374308758</c:v>
                </c:pt>
                <c:pt idx="53">
                  <c:v>49020.8011363817</c:v>
                </c:pt>
                <c:pt idx="54">
                  <c:v>59874.1417151978</c:v>
                </c:pt>
                <c:pt idx="55">
                  <c:v>73130.4418334154</c:v>
                </c:pt>
              </c:numCache>
            </c:numRef>
          </c:xVal>
          <c:yVal>
            <c:numRef>
              <c:f>Sheet1!$E$3:$E$58</c:f>
              <c:numCache>
                <c:formatCode>General</c:formatCode>
                <c:ptCount val="5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138.66988936811</c:v>
                </c:pt>
                <c:pt idx="28">
                  <c:v>113.533302951593</c:v>
                </c:pt>
                <c:pt idx="29">
                  <c:v>92.9532066249885</c:v>
                </c:pt>
                <c:pt idx="30">
                  <c:v>76.1036488610901</c:v>
                </c:pt>
                <c:pt idx="31">
                  <c:v>62.3083977440225</c:v>
                </c:pt>
                <c:pt idx="32">
                  <c:v>51.013801408046</c:v>
                </c:pt>
                <c:pt idx="33">
                  <c:v>41.7665680441801</c:v>
                </c:pt>
                <c:pt idx="34">
                  <c:v>34.1955737082943</c:v>
                </c:pt>
                <c:pt idx="35">
                  <c:v>27.9969678141254</c:v>
                </c:pt>
                <c:pt idx="36">
                  <c:v>22.9219785423589</c:v>
                </c:pt>
                <c:pt idx="37">
                  <c:v>18.7669287540229</c:v>
                </c:pt>
                <c:pt idx="38">
                  <c:v>15.365061711742</c:v>
                </c:pt>
                <c:pt idx="39">
                  <c:v>12.5798485463442</c:v>
                </c:pt>
                <c:pt idx="40">
                  <c:v>10.2995088739554</c:v>
                </c:pt>
                <c:pt idx="41">
                  <c:v>8.4325246567068</c:v>
                </c:pt>
                <c:pt idx="42">
                  <c:v>6.90396726253422</c:v>
                </c:pt>
                <c:pt idx="43">
                  <c:v>5.65249031608037</c:v>
                </c:pt>
                <c:pt idx="44">
                  <c:v>4.62786765325048</c:v>
                </c:pt>
                <c:pt idx="45">
                  <c:v>3.788977568891</c:v>
                </c:pt>
                <c:pt idx="46">
                  <c:v>3.10215245837371</c:v>
                </c:pt>
                <c:pt idx="47">
                  <c:v>2.53982761840702</c:v>
                </c:pt>
                <c:pt idx="48">
                  <c:v>2.07943497870664</c:v>
                </c:pt>
                <c:pt idx="49">
                  <c:v>1.70249736609318</c:v>
                </c:pt>
                <c:pt idx="50">
                  <c:v>1.39388695065475</c:v>
                </c:pt>
                <c:pt idx="51">
                  <c:v>1.14121811281514</c:v>
                </c:pt>
                <c:pt idx="52">
                  <c:v>0.93435036493137</c:v>
                </c:pt>
                <c:pt idx="53">
                  <c:v>0.764981377918948</c:v>
                </c:pt>
                <c:pt idx="54">
                  <c:v>0.626313779634212</c:v>
                </c:pt>
                <c:pt idx="55">
                  <c:v>0.512782352463036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1.8uf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Sheet1!$B$3:$B$58</c:f>
              <c:numCache>
                <c:formatCode>General</c:formatCode>
                <c:ptCount val="56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  <c:pt idx="34">
                  <c:v>1096.63315842846</c:v>
                </c:pt>
                <c:pt idx="35">
                  <c:v>1339.43076439442</c:v>
                </c:pt>
                <c:pt idx="36">
                  <c:v>1635.98442999593</c:v>
                </c:pt>
                <c:pt idx="37">
                  <c:v>1998.19589510412</c:v>
                </c:pt>
                <c:pt idx="38">
                  <c:v>2440.6019776245</c:v>
                </c:pt>
                <c:pt idx="39">
                  <c:v>2980.95798704173</c:v>
                </c:pt>
                <c:pt idx="40">
                  <c:v>3640.95030733235</c:v>
                </c:pt>
                <c:pt idx="41">
                  <c:v>4447.06674769986</c:v>
                </c:pt>
                <c:pt idx="42">
                  <c:v>5431.65959136298</c:v>
                </c:pt>
                <c:pt idx="43">
                  <c:v>6634.24400627789</c:v>
                </c:pt>
                <c:pt idx="44">
                  <c:v>8103.08392757538</c:v>
                </c:pt>
                <c:pt idx="45">
                  <c:v>9897.12905874391</c:v>
                </c:pt>
                <c:pt idx="46">
                  <c:v>12088.380730217</c:v>
                </c:pt>
                <c:pt idx="47">
                  <c:v>14764.7815655773</c:v>
                </c:pt>
                <c:pt idx="48">
                  <c:v>18033.7449278285</c:v>
                </c:pt>
                <c:pt idx="49">
                  <c:v>22026.4657948067</c:v>
                </c:pt>
                <c:pt idx="50">
                  <c:v>26903.1860742975</c:v>
                </c:pt>
                <c:pt idx="51">
                  <c:v>32859.6256744433</c:v>
                </c:pt>
                <c:pt idx="52">
                  <c:v>40134.8374308758</c:v>
                </c:pt>
                <c:pt idx="53">
                  <c:v>49020.8011363817</c:v>
                </c:pt>
                <c:pt idx="54">
                  <c:v>59874.1417151978</c:v>
                </c:pt>
                <c:pt idx="55">
                  <c:v>73130.4418334154</c:v>
                </c:pt>
              </c:numCache>
            </c:numRef>
          </c:xVal>
          <c:yVal>
            <c:numRef>
              <c:f>Sheet1!$F$3:$F$58</c:f>
              <c:numCache>
                <c:formatCode>General</c:formatCode>
                <c:ptCount val="5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137.162450817</c:v>
                </c:pt>
                <c:pt idx="24">
                  <c:v>112.299116651424</c:v>
                </c:pt>
                <c:pt idx="25">
                  <c:v>91.942740346013</c:v>
                </c:pt>
                <c:pt idx="26">
                  <c:v>75.2763490435445</c:v>
                </c:pt>
                <c:pt idx="27">
                  <c:v>61.6310619413821</c:v>
                </c:pt>
                <c:pt idx="28">
                  <c:v>50.4592457562635</c:v>
                </c:pt>
                <c:pt idx="29">
                  <c:v>41.3125362777727</c:v>
                </c:pt>
                <c:pt idx="30">
                  <c:v>33.8238439382623</c:v>
                </c:pt>
                <c:pt idx="31">
                  <c:v>27.6926212195656</c:v>
                </c:pt>
                <c:pt idx="32">
                  <c:v>22.6728006257982</c:v>
                </c:pt>
                <c:pt idx="33">
                  <c:v>18.5629191307467</c:v>
                </c:pt>
                <c:pt idx="34">
                  <c:v>15.1980327592419</c:v>
                </c:pt>
                <c:pt idx="35">
                  <c:v>12.443096806278</c:v>
                </c:pt>
                <c:pt idx="36">
                  <c:v>10.1875460188262</c:v>
                </c:pt>
                <c:pt idx="37">
                  <c:v>8.34085722401017</c:v>
                </c:pt>
                <c:pt idx="38">
                  <c:v>6.82891631632978</c:v>
                </c:pt>
                <c:pt idx="39">
                  <c:v>5.59104379837519</c:v>
                </c:pt>
                <c:pt idx="40">
                  <c:v>4.57755949953571</c:v>
                </c:pt>
                <c:pt idx="41">
                  <c:v>3.74778873631413</c:v>
                </c:pt>
                <c:pt idx="42">
                  <c:v>3.06842989445965</c:v>
                </c:pt>
                <c:pt idx="43">
                  <c:v>2.51221791825794</c:v>
                </c:pt>
                <c:pt idx="44">
                  <c:v>2.05683006811133</c:v>
                </c:pt>
                <c:pt idx="45">
                  <c:v>1.68399003061822</c:v>
                </c:pt>
                <c:pt idx="46">
                  <c:v>1.37873442594387</c:v>
                </c:pt>
                <c:pt idx="47">
                  <c:v>1.12881227484756</c:v>
                </c:pt>
                <c:pt idx="48">
                  <c:v>0.924193323869617</c:v>
                </c:pt>
                <c:pt idx="49">
                  <c:v>0.756665496041415</c:v>
                </c:pt>
                <c:pt idx="50">
                  <c:v>0.619505311402113</c:v>
                </c:pt>
                <c:pt idx="51">
                  <c:v>0.507208050140061</c:v>
                </c:pt>
                <c:pt idx="52">
                  <c:v>0.415266828858387</c:v>
                </c:pt>
                <c:pt idx="53">
                  <c:v>0.339991723519532</c:v>
                </c:pt>
                <c:pt idx="54">
                  <c:v>0.278361679837428</c:v>
                </c:pt>
                <c:pt idx="55">
                  <c:v>0.22790326776135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Sheet1!$G$2</c:f>
              <c:strCache>
                <c:ptCount val="1"/>
                <c:pt idx="0">
                  <c:v>3.6uf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Sheet1!$B$3:$B$58</c:f>
              <c:numCache>
                <c:formatCode>General</c:formatCode>
                <c:ptCount val="56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  <c:pt idx="34">
                  <c:v>1096.63315842846</c:v>
                </c:pt>
                <c:pt idx="35">
                  <c:v>1339.43076439442</c:v>
                </c:pt>
                <c:pt idx="36">
                  <c:v>1635.98442999593</c:v>
                </c:pt>
                <c:pt idx="37">
                  <c:v>1998.19589510412</c:v>
                </c:pt>
                <c:pt idx="38">
                  <c:v>2440.6019776245</c:v>
                </c:pt>
                <c:pt idx="39">
                  <c:v>2980.95798704173</c:v>
                </c:pt>
                <c:pt idx="40">
                  <c:v>3640.95030733235</c:v>
                </c:pt>
                <c:pt idx="41">
                  <c:v>4447.06674769986</c:v>
                </c:pt>
                <c:pt idx="42">
                  <c:v>5431.65959136298</c:v>
                </c:pt>
                <c:pt idx="43">
                  <c:v>6634.24400627789</c:v>
                </c:pt>
                <c:pt idx="44">
                  <c:v>8103.08392757538</c:v>
                </c:pt>
                <c:pt idx="45">
                  <c:v>9897.12905874391</c:v>
                </c:pt>
                <c:pt idx="46">
                  <c:v>12088.380730217</c:v>
                </c:pt>
                <c:pt idx="47">
                  <c:v>14764.7815655773</c:v>
                </c:pt>
                <c:pt idx="48">
                  <c:v>18033.7449278285</c:v>
                </c:pt>
                <c:pt idx="49">
                  <c:v>22026.4657948067</c:v>
                </c:pt>
                <c:pt idx="50">
                  <c:v>26903.1860742975</c:v>
                </c:pt>
                <c:pt idx="51">
                  <c:v>32859.6256744433</c:v>
                </c:pt>
                <c:pt idx="52">
                  <c:v>40134.8374308758</c:v>
                </c:pt>
                <c:pt idx="53">
                  <c:v>49020.8011363817</c:v>
                </c:pt>
                <c:pt idx="54">
                  <c:v>59874.1417151978</c:v>
                </c:pt>
                <c:pt idx="55">
                  <c:v>73130.4418334154</c:v>
                </c:pt>
              </c:numCache>
            </c:numRef>
          </c:xVal>
          <c:yVal>
            <c:numRef>
              <c:f>Sheet1!$G$3:$G$58</c:f>
              <c:numCache>
                <c:formatCode>General</c:formatCode>
                <c:ptCount val="5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124.963140170647</c:v>
                </c:pt>
                <c:pt idx="21">
                  <c:v>102.311165858904</c:v>
                </c:pt>
                <c:pt idx="22">
                  <c:v>83.7652978719465</c:v>
                </c:pt>
                <c:pt idx="23">
                  <c:v>68.5812254085002</c:v>
                </c:pt>
                <c:pt idx="24">
                  <c:v>56.1495583257121</c:v>
                </c:pt>
                <c:pt idx="25">
                  <c:v>45.9713701730065</c:v>
                </c:pt>
                <c:pt idx="26">
                  <c:v>37.6381745217722</c:v>
                </c:pt>
                <c:pt idx="27">
                  <c:v>30.8155309706911</c:v>
                </c:pt>
                <c:pt idx="28">
                  <c:v>25.2296228781318</c:v>
                </c:pt>
                <c:pt idx="29">
                  <c:v>20.6562681388863</c:v>
                </c:pt>
                <c:pt idx="30">
                  <c:v>16.9119219691311</c:v>
                </c:pt>
                <c:pt idx="31">
                  <c:v>13.8463106097828</c:v>
                </c:pt>
                <c:pt idx="32">
                  <c:v>11.3364003128991</c:v>
                </c:pt>
                <c:pt idx="33">
                  <c:v>9.28145956537336</c:v>
                </c:pt>
                <c:pt idx="34">
                  <c:v>7.59901637962096</c:v>
                </c:pt>
                <c:pt idx="35">
                  <c:v>6.22154840313898</c:v>
                </c:pt>
                <c:pt idx="36">
                  <c:v>5.09377300941309</c:v>
                </c:pt>
                <c:pt idx="37">
                  <c:v>4.17042861200509</c:v>
                </c:pt>
                <c:pt idx="38">
                  <c:v>3.41445815816489</c:v>
                </c:pt>
                <c:pt idx="39">
                  <c:v>2.7955218991876</c:v>
                </c:pt>
                <c:pt idx="40">
                  <c:v>2.28877974976786</c:v>
                </c:pt>
                <c:pt idx="41">
                  <c:v>1.87389436815707</c:v>
                </c:pt>
                <c:pt idx="42">
                  <c:v>1.53421494722983</c:v>
                </c:pt>
                <c:pt idx="43">
                  <c:v>1.25610895912897</c:v>
                </c:pt>
                <c:pt idx="44">
                  <c:v>1.02841503405566</c:v>
                </c:pt>
                <c:pt idx="45">
                  <c:v>0.841995015309112</c:v>
                </c:pt>
                <c:pt idx="46">
                  <c:v>0.689367212971935</c:v>
                </c:pt>
                <c:pt idx="47">
                  <c:v>0.564406137423781</c:v>
                </c:pt>
                <c:pt idx="48">
                  <c:v>0.462096661934809</c:v>
                </c:pt>
                <c:pt idx="49">
                  <c:v>0.378332748020707</c:v>
                </c:pt>
                <c:pt idx="50">
                  <c:v>0.309752655701057</c:v>
                </c:pt>
                <c:pt idx="51">
                  <c:v>0.25360402507003</c:v>
                </c:pt>
                <c:pt idx="52">
                  <c:v>0.207633414429193</c:v>
                </c:pt>
                <c:pt idx="53">
                  <c:v>0.169995861759766</c:v>
                </c:pt>
                <c:pt idx="54">
                  <c:v>0.139180839918714</c:v>
                </c:pt>
                <c:pt idx="55">
                  <c:v>0.113951633880675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Sheet1!$H$2</c:f>
              <c:strCache>
                <c:ptCount val="1"/>
                <c:pt idx="0">
                  <c:v>7.2uf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Sheet1!$B$3:$B$58</c:f>
              <c:numCache>
                <c:formatCode>General</c:formatCode>
                <c:ptCount val="56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  <c:pt idx="34">
                  <c:v>1096.63315842846</c:v>
                </c:pt>
                <c:pt idx="35">
                  <c:v>1339.43076439442</c:v>
                </c:pt>
                <c:pt idx="36">
                  <c:v>1635.98442999593</c:v>
                </c:pt>
                <c:pt idx="37">
                  <c:v>1998.19589510412</c:v>
                </c:pt>
                <c:pt idx="38">
                  <c:v>2440.6019776245</c:v>
                </c:pt>
                <c:pt idx="39">
                  <c:v>2980.95798704173</c:v>
                </c:pt>
                <c:pt idx="40">
                  <c:v>3640.95030733235</c:v>
                </c:pt>
                <c:pt idx="41">
                  <c:v>4447.06674769986</c:v>
                </c:pt>
                <c:pt idx="42">
                  <c:v>5431.65959136298</c:v>
                </c:pt>
                <c:pt idx="43">
                  <c:v>6634.24400627789</c:v>
                </c:pt>
                <c:pt idx="44">
                  <c:v>8103.08392757538</c:v>
                </c:pt>
                <c:pt idx="45">
                  <c:v>9897.12905874391</c:v>
                </c:pt>
                <c:pt idx="46">
                  <c:v>12088.380730217</c:v>
                </c:pt>
                <c:pt idx="47">
                  <c:v>14764.7815655773</c:v>
                </c:pt>
                <c:pt idx="48">
                  <c:v>18033.7449278285</c:v>
                </c:pt>
                <c:pt idx="49">
                  <c:v>22026.4657948067</c:v>
                </c:pt>
                <c:pt idx="50">
                  <c:v>26903.1860742975</c:v>
                </c:pt>
                <c:pt idx="51">
                  <c:v>32859.6256744433</c:v>
                </c:pt>
                <c:pt idx="52">
                  <c:v>40134.8374308758</c:v>
                </c:pt>
                <c:pt idx="53">
                  <c:v>49020.8011363817</c:v>
                </c:pt>
                <c:pt idx="54">
                  <c:v>59874.1417151978</c:v>
                </c:pt>
                <c:pt idx="55">
                  <c:v>73130.4418334154</c:v>
                </c:pt>
              </c:numCache>
            </c:numRef>
          </c:xVal>
          <c:yVal>
            <c:numRef>
              <c:f>Sheet1!$H$3:$H$58</c:f>
              <c:numCache>
                <c:formatCode>General</c:formatCode>
                <c:ptCount val="5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139.055291501359</c:v>
                </c:pt>
                <c:pt idx="17">
                  <c:v>113.848843530386</c:v>
                </c:pt>
                <c:pt idx="18">
                  <c:v>93.21154940069</c:v>
                </c:pt>
                <c:pt idx="19">
                  <c:v>76.3151620363925</c:v>
                </c:pt>
                <c:pt idx="20">
                  <c:v>62.4815700853237</c:v>
                </c:pt>
                <c:pt idx="21">
                  <c:v>51.1555829294519</c:v>
                </c:pt>
                <c:pt idx="22">
                  <c:v>41.8826489359733</c:v>
                </c:pt>
                <c:pt idx="23">
                  <c:v>34.2906127042501</c:v>
                </c:pt>
                <c:pt idx="24">
                  <c:v>28.074779162856</c:v>
                </c:pt>
                <c:pt idx="25">
                  <c:v>22.9856850865032</c:v>
                </c:pt>
                <c:pt idx="26">
                  <c:v>18.8190872608861</c:v>
                </c:pt>
                <c:pt idx="27">
                  <c:v>15.4077654853455</c:v>
                </c:pt>
                <c:pt idx="28">
                  <c:v>12.6148114390659</c:v>
                </c:pt>
                <c:pt idx="29">
                  <c:v>10.3281340694432</c:v>
                </c:pt>
                <c:pt idx="30">
                  <c:v>8.45596098456556</c:v>
                </c:pt>
                <c:pt idx="31">
                  <c:v>6.92315530489139</c:v>
                </c:pt>
                <c:pt idx="32">
                  <c:v>5.66820015644956</c:v>
                </c:pt>
                <c:pt idx="33">
                  <c:v>4.64072978268668</c:v>
                </c:pt>
                <c:pt idx="34">
                  <c:v>3.79950818981048</c:v>
                </c:pt>
                <c:pt idx="35">
                  <c:v>3.11077420156949</c:v>
                </c:pt>
                <c:pt idx="36">
                  <c:v>2.54688650470655</c:v>
                </c:pt>
                <c:pt idx="37">
                  <c:v>2.08521430600254</c:v>
                </c:pt>
                <c:pt idx="38">
                  <c:v>1.70722907908244</c:v>
                </c:pt>
                <c:pt idx="39">
                  <c:v>1.3977609495938</c:v>
                </c:pt>
                <c:pt idx="40">
                  <c:v>1.14438987488393</c:v>
                </c:pt>
                <c:pt idx="41">
                  <c:v>0.936947184078534</c:v>
                </c:pt>
                <c:pt idx="42">
                  <c:v>0.767107473614913</c:v>
                </c:pt>
                <c:pt idx="43">
                  <c:v>0.628054479564485</c:v>
                </c:pt>
                <c:pt idx="44">
                  <c:v>0.514207517027832</c:v>
                </c:pt>
                <c:pt idx="45">
                  <c:v>0.420997507654556</c:v>
                </c:pt>
                <c:pt idx="46">
                  <c:v>0.344683606485967</c:v>
                </c:pt>
                <c:pt idx="47">
                  <c:v>0.282203068711891</c:v>
                </c:pt>
                <c:pt idx="48">
                  <c:v>0.231048330967404</c:v>
                </c:pt>
                <c:pt idx="49">
                  <c:v>0.189166374010354</c:v>
                </c:pt>
                <c:pt idx="50">
                  <c:v>0.154876327850528</c:v>
                </c:pt>
                <c:pt idx="51">
                  <c:v>0.126802012535015</c:v>
                </c:pt>
                <c:pt idx="52">
                  <c:v>0.103816707214597</c:v>
                </c:pt>
                <c:pt idx="53">
                  <c:v>0.0849979308798831</c:v>
                </c:pt>
                <c:pt idx="54">
                  <c:v>0.0695904199593569</c:v>
                </c:pt>
                <c:pt idx="55">
                  <c:v>0.0569758169403374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Sheet1!$I$2</c:f>
              <c:strCache>
                <c:ptCount val="1"/>
                <c:pt idx="0">
                  <c:v>10uf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Sheet1!$B$3:$B$58</c:f>
              <c:numCache>
                <c:formatCode>General</c:formatCode>
                <c:ptCount val="56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  <c:pt idx="34">
                  <c:v>1096.63315842846</c:v>
                </c:pt>
                <c:pt idx="35">
                  <c:v>1339.43076439442</c:v>
                </c:pt>
                <c:pt idx="36">
                  <c:v>1635.98442999593</c:v>
                </c:pt>
                <c:pt idx="37">
                  <c:v>1998.19589510412</c:v>
                </c:pt>
                <c:pt idx="38">
                  <c:v>2440.6019776245</c:v>
                </c:pt>
                <c:pt idx="39">
                  <c:v>2980.95798704173</c:v>
                </c:pt>
                <c:pt idx="40">
                  <c:v>3640.95030733235</c:v>
                </c:pt>
                <c:pt idx="41">
                  <c:v>4447.06674769986</c:v>
                </c:pt>
                <c:pt idx="42">
                  <c:v>5431.65959136298</c:v>
                </c:pt>
                <c:pt idx="43">
                  <c:v>6634.24400627789</c:v>
                </c:pt>
                <c:pt idx="44">
                  <c:v>8103.08392757538</c:v>
                </c:pt>
                <c:pt idx="45">
                  <c:v>9897.12905874391</c:v>
                </c:pt>
                <c:pt idx="46">
                  <c:v>12088.380730217</c:v>
                </c:pt>
                <c:pt idx="47">
                  <c:v>14764.7815655773</c:v>
                </c:pt>
                <c:pt idx="48">
                  <c:v>18033.7449278285</c:v>
                </c:pt>
                <c:pt idx="49">
                  <c:v>22026.4657948067</c:v>
                </c:pt>
                <c:pt idx="50">
                  <c:v>26903.1860742975</c:v>
                </c:pt>
                <c:pt idx="51">
                  <c:v>32859.6256744433</c:v>
                </c:pt>
                <c:pt idx="52">
                  <c:v>40134.8374308758</c:v>
                </c:pt>
                <c:pt idx="53">
                  <c:v>49020.8011363817</c:v>
                </c:pt>
                <c:pt idx="54">
                  <c:v>59874.1417151978</c:v>
                </c:pt>
                <c:pt idx="55">
                  <c:v>73130.4418334154</c:v>
                </c:pt>
              </c:numCache>
            </c:numRef>
          </c:xVal>
          <c:yVal>
            <c:numRef>
              <c:f>Sheet1!$I$3:$I$58</c:f>
              <c:numCache>
                <c:formatCode>General</c:formatCode>
                <c:ptCount val="5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149.361205103592</c:v>
                </c:pt>
                <c:pt idx="15">
                  <c:v>122.286611935098</c:v>
                </c:pt>
                <c:pt idx="16">
                  <c:v>100.119809880978</c:v>
                </c:pt>
                <c:pt idx="17">
                  <c:v>81.9711673418776</c:v>
                </c:pt>
                <c:pt idx="18">
                  <c:v>67.1123155684968</c:v>
                </c:pt>
                <c:pt idx="19">
                  <c:v>54.9469166662026</c:v>
                </c:pt>
                <c:pt idx="20">
                  <c:v>44.9867304614331</c:v>
                </c:pt>
                <c:pt idx="21">
                  <c:v>36.8320197092053</c:v>
                </c:pt>
                <c:pt idx="22">
                  <c:v>30.1555072339007</c:v>
                </c:pt>
                <c:pt idx="23">
                  <c:v>24.6892411470601</c:v>
                </c:pt>
                <c:pt idx="24">
                  <c:v>20.2138409972563</c:v>
                </c:pt>
                <c:pt idx="25">
                  <c:v>16.5496932622823</c:v>
                </c:pt>
                <c:pt idx="26">
                  <c:v>13.549742827838</c:v>
                </c:pt>
                <c:pt idx="27">
                  <c:v>11.0935911494488</c:v>
                </c:pt>
                <c:pt idx="28">
                  <c:v>9.08266423612744</c:v>
                </c:pt>
                <c:pt idx="29">
                  <c:v>7.43625652999908</c:v>
                </c:pt>
                <c:pt idx="30">
                  <c:v>6.08829190888721</c:v>
                </c:pt>
                <c:pt idx="31">
                  <c:v>4.9846718195218</c:v>
                </c:pt>
                <c:pt idx="32">
                  <c:v>4.08110411264368</c:v>
                </c:pt>
                <c:pt idx="33">
                  <c:v>3.34132544353441</c:v>
                </c:pt>
                <c:pt idx="34">
                  <c:v>2.73564589666354</c:v>
                </c:pt>
                <c:pt idx="35">
                  <c:v>2.23975742513003</c:v>
                </c:pt>
                <c:pt idx="36">
                  <c:v>1.83375828338871</c:v>
                </c:pt>
                <c:pt idx="37">
                  <c:v>1.50135430032183</c:v>
                </c:pt>
                <c:pt idx="38">
                  <c:v>1.22920493693936</c:v>
                </c:pt>
                <c:pt idx="39">
                  <c:v>1.00638788370753</c:v>
                </c:pt>
                <c:pt idx="40">
                  <c:v>0.823960709916428</c:v>
                </c:pt>
                <c:pt idx="41">
                  <c:v>0.674601972536544</c:v>
                </c:pt>
                <c:pt idx="42">
                  <c:v>0.552317381002737</c:v>
                </c:pt>
                <c:pt idx="43">
                  <c:v>0.452199225286429</c:v>
                </c:pt>
                <c:pt idx="44">
                  <c:v>0.370229412260039</c:v>
                </c:pt>
                <c:pt idx="45">
                  <c:v>0.30311820551128</c:v>
                </c:pt>
                <c:pt idx="46">
                  <c:v>0.248172196669896</c:v>
                </c:pt>
                <c:pt idx="47">
                  <c:v>0.203186209472561</c:v>
                </c:pt>
                <c:pt idx="48">
                  <c:v>0.166354798296531</c:v>
                </c:pt>
                <c:pt idx="49">
                  <c:v>0.136199789287455</c:v>
                </c:pt>
                <c:pt idx="50">
                  <c:v>0.11151095605238</c:v>
                </c:pt>
                <c:pt idx="51">
                  <c:v>0.091297449025211</c:v>
                </c:pt>
                <c:pt idx="52">
                  <c:v>0.0747480291945096</c:v>
                </c:pt>
                <c:pt idx="53">
                  <c:v>0.0611985102335158</c:v>
                </c:pt>
                <c:pt idx="54">
                  <c:v>0.050105102370737</c:v>
                </c:pt>
                <c:pt idx="55">
                  <c:v>0.0410225881970429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Sheet1!$J$2</c:f>
              <c:strCache>
                <c:ptCount val="1"/>
                <c:pt idx="0">
                  <c:v>25uf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Sheet1!$B$3:$B$58</c:f>
              <c:numCache>
                <c:formatCode>General</c:formatCode>
                <c:ptCount val="56"/>
                <c:pt idx="0">
                  <c:v>1.22140275816017</c:v>
                </c:pt>
                <c:pt idx="1">
                  <c:v>1.49182469764127</c:v>
                </c:pt>
                <c:pt idx="2">
                  <c:v>1.82211880039051</c:v>
                </c:pt>
                <c:pt idx="3">
                  <c:v>2.22554092849247</c:v>
                </c:pt>
                <c:pt idx="4">
                  <c:v>2.71828182845904</c:v>
                </c:pt>
                <c:pt idx="5">
                  <c:v>3.32011692273655</c:v>
                </c:pt>
                <c:pt idx="6">
                  <c:v>4.05519996684467</c:v>
                </c:pt>
                <c:pt idx="7">
                  <c:v>4.95303242439511</c:v>
                </c:pt>
                <c:pt idx="8">
                  <c:v>6.04964746441295</c:v>
                </c:pt>
                <c:pt idx="9">
                  <c:v>7.38905609893065</c:v>
                </c:pt>
                <c:pt idx="10">
                  <c:v>9.02501349943412</c:v>
                </c:pt>
                <c:pt idx="11">
                  <c:v>11.0231763806416</c:v>
                </c:pt>
                <c:pt idx="12">
                  <c:v>13.4637380350017</c:v>
                </c:pt>
                <c:pt idx="13">
                  <c:v>16.444646771097</c:v>
                </c:pt>
                <c:pt idx="14">
                  <c:v>20.0855369231877</c:v>
                </c:pt>
                <c:pt idx="15">
                  <c:v>24.5325301971094</c:v>
                </c:pt>
                <c:pt idx="16">
                  <c:v>29.964100047397</c:v>
                </c:pt>
                <c:pt idx="17">
                  <c:v>36.598234443678</c:v>
                </c:pt>
                <c:pt idx="18">
                  <c:v>44.7011844933008</c:v>
                </c:pt>
                <c:pt idx="19">
                  <c:v>54.5981500331442</c:v>
                </c:pt>
                <c:pt idx="20">
                  <c:v>66.6863310409252</c:v>
                </c:pt>
                <c:pt idx="21">
                  <c:v>81.4508686649681</c:v>
                </c:pt>
                <c:pt idx="22">
                  <c:v>99.4843156419338</c:v>
                </c:pt>
                <c:pt idx="23">
                  <c:v>121.510417518735</c:v>
                </c:pt>
                <c:pt idx="24">
                  <c:v>148.413159102577</c:v>
                </c:pt>
                <c:pt idx="25">
                  <c:v>181.272241875151</c:v>
                </c:pt>
                <c:pt idx="26">
                  <c:v>221.406416204187</c:v>
                </c:pt>
                <c:pt idx="27">
                  <c:v>270.426407426153</c:v>
                </c:pt>
                <c:pt idx="28">
                  <c:v>330.299559909649</c:v>
                </c:pt>
                <c:pt idx="29">
                  <c:v>403.428793492735</c:v>
                </c:pt>
                <c:pt idx="30">
                  <c:v>492.749041093256</c:v>
                </c:pt>
                <c:pt idx="31">
                  <c:v>601.845037872082</c:v>
                </c:pt>
                <c:pt idx="32">
                  <c:v>735.095189241973</c:v>
                </c:pt>
                <c:pt idx="33">
                  <c:v>897.847291650418</c:v>
                </c:pt>
                <c:pt idx="34">
                  <c:v>1096.63315842846</c:v>
                </c:pt>
                <c:pt idx="35">
                  <c:v>1339.43076439442</c:v>
                </c:pt>
                <c:pt idx="36">
                  <c:v>1635.98442999593</c:v>
                </c:pt>
                <c:pt idx="37">
                  <c:v>1998.19589510412</c:v>
                </c:pt>
                <c:pt idx="38">
                  <c:v>2440.6019776245</c:v>
                </c:pt>
                <c:pt idx="39">
                  <c:v>2980.95798704173</c:v>
                </c:pt>
                <c:pt idx="40">
                  <c:v>3640.95030733235</c:v>
                </c:pt>
                <c:pt idx="41">
                  <c:v>4447.06674769986</c:v>
                </c:pt>
                <c:pt idx="42">
                  <c:v>5431.65959136298</c:v>
                </c:pt>
                <c:pt idx="43">
                  <c:v>6634.24400627789</c:v>
                </c:pt>
                <c:pt idx="44">
                  <c:v>8103.08392757538</c:v>
                </c:pt>
                <c:pt idx="45">
                  <c:v>9897.12905874391</c:v>
                </c:pt>
                <c:pt idx="46">
                  <c:v>12088.380730217</c:v>
                </c:pt>
                <c:pt idx="47">
                  <c:v>14764.7815655773</c:v>
                </c:pt>
                <c:pt idx="48">
                  <c:v>18033.7449278285</c:v>
                </c:pt>
                <c:pt idx="49">
                  <c:v>22026.4657948067</c:v>
                </c:pt>
                <c:pt idx="50">
                  <c:v>26903.1860742975</c:v>
                </c:pt>
                <c:pt idx="51">
                  <c:v>32859.6256744433</c:v>
                </c:pt>
                <c:pt idx="52">
                  <c:v>40134.8374308758</c:v>
                </c:pt>
                <c:pt idx="53">
                  <c:v>49020.8011363817</c:v>
                </c:pt>
                <c:pt idx="54">
                  <c:v>59874.1417151978</c:v>
                </c:pt>
                <c:pt idx="55">
                  <c:v>73130.4418334154</c:v>
                </c:pt>
              </c:numCache>
            </c:numRef>
          </c:xVal>
          <c:yVal>
            <c:numRef>
              <c:f>Sheet1!$J$3:$J$58</c:f>
              <c:numCache>
                <c:formatCode>General</c:formatCode>
                <c:ptCount val="5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132.963790034801</c:v>
                </c:pt>
                <c:pt idx="11">
                  <c:v>108.861543947295</c:v>
                </c:pt>
                <c:pt idx="12">
                  <c:v>89.1282938572006</c:v>
                </c:pt>
                <c:pt idx="13">
                  <c:v>72.9720751502618</c:v>
                </c:pt>
                <c:pt idx="14">
                  <c:v>59.7444820414366</c:v>
                </c:pt>
                <c:pt idx="15">
                  <c:v>48.9146447740394</c:v>
                </c:pt>
                <c:pt idx="16">
                  <c:v>40.0479239523913</c:v>
                </c:pt>
                <c:pt idx="17">
                  <c:v>32.7884669367511</c:v>
                </c:pt>
                <c:pt idx="18">
                  <c:v>26.8449262273987</c:v>
                </c:pt>
                <c:pt idx="19">
                  <c:v>21.978766666481</c:v>
                </c:pt>
                <c:pt idx="20">
                  <c:v>17.9946921845732</c:v>
                </c:pt>
                <c:pt idx="21">
                  <c:v>14.7328078836821</c:v>
                </c:pt>
                <c:pt idx="22">
                  <c:v>12.0622028935603</c:v>
                </c:pt>
                <c:pt idx="23">
                  <c:v>9.87569645882403</c:v>
                </c:pt>
                <c:pt idx="24">
                  <c:v>8.08553639890254</c:v>
                </c:pt>
                <c:pt idx="25">
                  <c:v>6.61987730491293</c:v>
                </c:pt>
                <c:pt idx="26">
                  <c:v>5.4198971311352</c:v>
                </c:pt>
                <c:pt idx="27">
                  <c:v>4.43743645977951</c:v>
                </c:pt>
                <c:pt idx="28">
                  <c:v>3.63306569445097</c:v>
                </c:pt>
                <c:pt idx="29">
                  <c:v>2.97450261199963</c:v>
                </c:pt>
                <c:pt idx="30">
                  <c:v>2.43531676355488</c:v>
                </c:pt>
                <c:pt idx="31">
                  <c:v>1.99386872780872</c:v>
                </c:pt>
                <c:pt idx="32">
                  <c:v>1.63244164505747</c:v>
                </c:pt>
                <c:pt idx="33">
                  <c:v>1.33653017741376</c:v>
                </c:pt>
                <c:pt idx="34">
                  <c:v>1.09425835866542</c:v>
                </c:pt>
                <c:pt idx="35">
                  <c:v>0.895902970052014</c:v>
                </c:pt>
                <c:pt idx="36">
                  <c:v>0.733503313355485</c:v>
                </c:pt>
                <c:pt idx="37">
                  <c:v>0.600541720128732</c:v>
                </c:pt>
                <c:pt idx="38">
                  <c:v>0.491681974775744</c:v>
                </c:pt>
                <c:pt idx="39">
                  <c:v>0.402555153483014</c:v>
                </c:pt>
                <c:pt idx="40">
                  <c:v>0.329584283966571</c:v>
                </c:pt>
                <c:pt idx="41">
                  <c:v>0.269840789014618</c:v>
                </c:pt>
                <c:pt idx="42">
                  <c:v>0.220926952401095</c:v>
                </c:pt>
                <c:pt idx="43">
                  <c:v>0.180879690114572</c:v>
                </c:pt>
                <c:pt idx="44">
                  <c:v>0.148091764904016</c:v>
                </c:pt>
                <c:pt idx="45">
                  <c:v>0.121247282204512</c:v>
                </c:pt>
                <c:pt idx="46">
                  <c:v>0.0992688786679586</c:v>
                </c:pt>
                <c:pt idx="47">
                  <c:v>0.0812744837890245</c:v>
                </c:pt>
                <c:pt idx="48">
                  <c:v>0.0665419193186124</c:v>
                </c:pt>
                <c:pt idx="49">
                  <c:v>0.0544799157149819</c:v>
                </c:pt>
                <c:pt idx="50">
                  <c:v>0.0446043824209521</c:v>
                </c:pt>
                <c:pt idx="51">
                  <c:v>0.0365189796100844</c:v>
                </c:pt>
                <c:pt idx="52">
                  <c:v>0.0298992116778038</c:v>
                </c:pt>
                <c:pt idx="53">
                  <c:v>0.0244794040934063</c:v>
                </c:pt>
                <c:pt idx="54">
                  <c:v>0.0200420409482948</c:v>
                </c:pt>
                <c:pt idx="55">
                  <c:v>0.0164090352788172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421030"/>
        <c:axId val="168746514"/>
      </c:scatterChart>
      <c:valAx>
        <c:axId val="936421030"/>
        <c:scaling>
          <c:logBase val="10"/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频率（</a:t>
                </a:r>
                <a:r>
                  <a:rPr lang="en-US" altLang="zh-CN"/>
                  <a:t>Hz</a:t>
                </a:r>
                <a:r>
                  <a:t>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8746514"/>
        <c:crosses val="autoZero"/>
        <c:crossBetween val="midCat"/>
      </c:valAx>
      <c:valAx>
        <c:axId val="16874651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幅值（</a:t>
                </a:r>
                <a:r>
                  <a:rPr lang="en-US" altLang="zh-CN"/>
                  <a:t>V</a:t>
                </a:r>
                <a:r>
                  <a:t>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3642103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593725</xdr:colOff>
      <xdr:row>8</xdr:row>
      <xdr:rowOff>73025</xdr:rowOff>
    </xdr:from>
    <xdr:to>
      <xdr:col>8</xdr:col>
      <xdr:colOff>355600</xdr:colOff>
      <xdr:row>24</xdr:row>
      <xdr:rowOff>73025</xdr:rowOff>
    </xdr:to>
    <xdr:graphicFrame>
      <xdr:nvGraphicFramePr>
        <xdr:cNvPr id="3" name="图表 2"/>
        <xdr:cNvGraphicFramePr/>
      </xdr:nvGraphicFramePr>
      <xdr:xfrm>
        <a:off x="2927350" y="1682750"/>
        <a:ext cx="4572000" cy="28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workbookViewId="0">
      <selection activeCell="J12" sqref="J12"/>
    </sheetView>
  </sheetViews>
  <sheetFormatPr defaultColWidth="9" defaultRowHeight="14.25"/>
  <cols>
    <col min="1" max="2" width="9" style="1"/>
    <col min="3" max="10" width="12.625" style="1"/>
  </cols>
  <sheetData>
    <row r="1" ht="27" spans="1:10">
      <c r="A1" s="2"/>
      <c r="B1" s="3" t="s">
        <v>0</v>
      </c>
      <c r="C1" s="3"/>
      <c r="D1" s="4"/>
      <c r="E1" s="4"/>
      <c r="F1" s="4"/>
      <c r="G1" s="4"/>
      <c r="H1" s="4"/>
      <c r="I1" s="4"/>
      <c r="J1" s="4"/>
    </row>
    <row r="2" spans="1:10">
      <c r="A2" s="2"/>
      <c r="B2" s="2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1:10">
      <c r="A3" s="2">
        <v>1</v>
      </c>
      <c r="B3" s="2">
        <f t="shared" ref="B3:B58" si="0">EXP(A3/5)</f>
        <v>1.22140275816017</v>
      </c>
      <c r="C3" s="2">
        <f>IF(30*1000/(B3*0.01)&gt;150,150,30*1000/(B3*0.01))</f>
        <v>150</v>
      </c>
      <c r="D3" s="2">
        <f>IF(30*1000/(B3*0.1)&gt;150,150,30*1000/(B3*0.1))</f>
        <v>150</v>
      </c>
      <c r="E3" s="2">
        <f>IF(30*1000/(B3*0.8)&gt;150,150,30*1000/(B3*0.8))</f>
        <v>150</v>
      </c>
      <c r="F3" s="2">
        <f>IF(30*1000/(B3*1.8)&gt;150,150,30*1000/(B3*1.8))</f>
        <v>150</v>
      </c>
      <c r="G3" s="2">
        <f>IF(30*1000/(B3*3.6)&gt;150,150,30*1000/(B3*3.6))</f>
        <v>150</v>
      </c>
      <c r="H3" s="2">
        <f>IF(30*1000/(B3*7.2)&gt;150,150,30*1000/(B3*7.2))</f>
        <v>150</v>
      </c>
      <c r="I3" s="2">
        <f>IF(30*1000/(B3*10)&gt;150,150,30*1000/(B3*10))</f>
        <v>150</v>
      </c>
      <c r="J3" s="2">
        <f>IF(30*1000/(B3*25)&gt;150,150,30*1000/(B3*25))</f>
        <v>150</v>
      </c>
    </row>
    <row r="4" spans="1:10">
      <c r="A4" s="2">
        <v>2</v>
      </c>
      <c r="B4" s="2">
        <f t="shared" si="0"/>
        <v>1.49182469764127</v>
      </c>
      <c r="C4" s="2">
        <f t="shared" ref="C4:C35" si="1">IF(30*1000/(B4*0.01)&gt;150,150,30*1000/(B4*0.01))</f>
        <v>150</v>
      </c>
      <c r="D4" s="2">
        <f t="shared" ref="D4:D35" si="2">IF(30*1000/(B4*0.1)&gt;150,150,30*1000/(B4*0.1))</f>
        <v>150</v>
      </c>
      <c r="E4" s="2">
        <f t="shared" ref="E4:E35" si="3">IF(30*1000/(B4*0.8)&gt;150,150,30*1000/(B4*0.8))</f>
        <v>150</v>
      </c>
      <c r="F4" s="2">
        <f t="shared" ref="F4:F35" si="4">IF(30*1000/(B4*1.8)&gt;150,150,30*1000/(B4*1.8))</f>
        <v>150</v>
      </c>
      <c r="G4" s="2">
        <f t="shared" ref="G4:G35" si="5">IF(30*1000/(B4*3.6)&gt;150,150,30*1000/(B4*3.6))</f>
        <v>150</v>
      </c>
      <c r="H4" s="2">
        <f t="shared" ref="H4:H35" si="6">IF(30*1000/(B4*7.2)&gt;150,150,30*1000/(B4*7.2))</f>
        <v>150</v>
      </c>
      <c r="I4" s="2">
        <f t="shared" ref="I4:I35" si="7">IF(30*1000/(B4*10)&gt;150,150,30*1000/(B4*10))</f>
        <v>150</v>
      </c>
      <c r="J4" s="2">
        <f t="shared" ref="J4:J35" si="8">IF(30*1000/(B4*25)&gt;150,150,30*1000/(B4*25))</f>
        <v>150</v>
      </c>
    </row>
    <row r="5" spans="1:10">
      <c r="A5" s="2">
        <v>3</v>
      </c>
      <c r="B5" s="2">
        <f t="shared" si="0"/>
        <v>1.82211880039051</v>
      </c>
      <c r="C5" s="2">
        <f t="shared" si="1"/>
        <v>150</v>
      </c>
      <c r="D5" s="2">
        <f t="shared" si="2"/>
        <v>150</v>
      </c>
      <c r="E5" s="2">
        <f t="shared" si="3"/>
        <v>150</v>
      </c>
      <c r="F5" s="2">
        <f t="shared" si="4"/>
        <v>150</v>
      </c>
      <c r="G5" s="2">
        <f t="shared" si="5"/>
        <v>150</v>
      </c>
      <c r="H5" s="2">
        <f t="shared" si="6"/>
        <v>150</v>
      </c>
      <c r="I5" s="2">
        <f t="shared" si="7"/>
        <v>150</v>
      </c>
      <c r="J5" s="2">
        <f t="shared" si="8"/>
        <v>150</v>
      </c>
    </row>
    <row r="6" spans="1:10">
      <c r="A6" s="2">
        <v>4</v>
      </c>
      <c r="B6" s="2">
        <f t="shared" si="0"/>
        <v>2.22554092849247</v>
      </c>
      <c r="C6" s="2">
        <f t="shared" si="1"/>
        <v>150</v>
      </c>
      <c r="D6" s="2">
        <f t="shared" si="2"/>
        <v>150</v>
      </c>
      <c r="E6" s="2">
        <f t="shared" si="3"/>
        <v>150</v>
      </c>
      <c r="F6" s="2">
        <f t="shared" si="4"/>
        <v>150</v>
      </c>
      <c r="G6" s="2">
        <f t="shared" si="5"/>
        <v>150</v>
      </c>
      <c r="H6" s="2">
        <f t="shared" si="6"/>
        <v>150</v>
      </c>
      <c r="I6" s="2">
        <f t="shared" si="7"/>
        <v>150</v>
      </c>
      <c r="J6" s="2">
        <f t="shared" si="8"/>
        <v>150</v>
      </c>
    </row>
    <row r="7" spans="1:10">
      <c r="A7" s="2">
        <v>5</v>
      </c>
      <c r="B7" s="2">
        <f t="shared" si="0"/>
        <v>2.71828182845904</v>
      </c>
      <c r="C7" s="2">
        <f t="shared" si="1"/>
        <v>150</v>
      </c>
      <c r="D7" s="2">
        <f t="shared" si="2"/>
        <v>150</v>
      </c>
      <c r="E7" s="2">
        <f t="shared" si="3"/>
        <v>150</v>
      </c>
      <c r="F7" s="2">
        <f t="shared" si="4"/>
        <v>150</v>
      </c>
      <c r="G7" s="2">
        <f t="shared" si="5"/>
        <v>150</v>
      </c>
      <c r="H7" s="2">
        <f t="shared" si="6"/>
        <v>150</v>
      </c>
      <c r="I7" s="2">
        <f t="shared" si="7"/>
        <v>150</v>
      </c>
      <c r="J7" s="2">
        <f t="shared" si="8"/>
        <v>150</v>
      </c>
    </row>
    <row r="8" spans="1:10">
      <c r="A8" s="2">
        <v>6</v>
      </c>
      <c r="B8" s="2">
        <f t="shared" si="0"/>
        <v>3.32011692273655</v>
      </c>
      <c r="C8" s="2">
        <f t="shared" si="1"/>
        <v>150</v>
      </c>
      <c r="D8" s="2">
        <f t="shared" si="2"/>
        <v>150</v>
      </c>
      <c r="E8" s="2">
        <f t="shared" si="3"/>
        <v>150</v>
      </c>
      <c r="F8" s="2">
        <f t="shared" si="4"/>
        <v>150</v>
      </c>
      <c r="G8" s="2">
        <f t="shared" si="5"/>
        <v>150</v>
      </c>
      <c r="H8" s="2">
        <f t="shared" si="6"/>
        <v>150</v>
      </c>
      <c r="I8" s="2">
        <f t="shared" si="7"/>
        <v>150</v>
      </c>
      <c r="J8" s="2">
        <f t="shared" si="8"/>
        <v>150</v>
      </c>
    </row>
    <row r="9" spans="1:10">
      <c r="A9" s="2">
        <v>7</v>
      </c>
      <c r="B9" s="2">
        <f t="shared" si="0"/>
        <v>4.05519996684467</v>
      </c>
      <c r="C9" s="2">
        <f t="shared" si="1"/>
        <v>150</v>
      </c>
      <c r="D9" s="2">
        <f t="shared" si="2"/>
        <v>150</v>
      </c>
      <c r="E9" s="2">
        <f t="shared" si="3"/>
        <v>150</v>
      </c>
      <c r="F9" s="2">
        <f t="shared" si="4"/>
        <v>150</v>
      </c>
      <c r="G9" s="2">
        <f t="shared" si="5"/>
        <v>150</v>
      </c>
      <c r="H9" s="2">
        <f t="shared" si="6"/>
        <v>150</v>
      </c>
      <c r="I9" s="2">
        <f t="shared" si="7"/>
        <v>150</v>
      </c>
      <c r="J9" s="2">
        <f t="shared" si="8"/>
        <v>150</v>
      </c>
    </row>
    <row r="10" spans="1:10">
      <c r="A10" s="2">
        <v>8</v>
      </c>
      <c r="B10" s="2">
        <f t="shared" si="0"/>
        <v>4.95303242439511</v>
      </c>
      <c r="C10" s="2">
        <f t="shared" si="1"/>
        <v>150</v>
      </c>
      <c r="D10" s="2">
        <f t="shared" si="2"/>
        <v>150</v>
      </c>
      <c r="E10" s="2">
        <f t="shared" si="3"/>
        <v>150</v>
      </c>
      <c r="F10" s="2">
        <f t="shared" si="4"/>
        <v>150</v>
      </c>
      <c r="G10" s="2">
        <f t="shared" si="5"/>
        <v>150</v>
      </c>
      <c r="H10" s="2">
        <f t="shared" si="6"/>
        <v>150</v>
      </c>
      <c r="I10" s="2">
        <f t="shared" si="7"/>
        <v>150</v>
      </c>
      <c r="J10" s="2">
        <f t="shared" si="8"/>
        <v>150</v>
      </c>
    </row>
    <row r="11" spans="1:10">
      <c r="A11" s="2">
        <v>9</v>
      </c>
      <c r="B11" s="2">
        <f t="shared" si="0"/>
        <v>6.04964746441295</v>
      </c>
      <c r="C11" s="2">
        <f t="shared" si="1"/>
        <v>150</v>
      </c>
      <c r="D11" s="2">
        <f t="shared" si="2"/>
        <v>150</v>
      </c>
      <c r="E11" s="2">
        <f t="shared" si="3"/>
        <v>150</v>
      </c>
      <c r="F11" s="2">
        <f t="shared" si="4"/>
        <v>150</v>
      </c>
      <c r="G11" s="2">
        <f t="shared" si="5"/>
        <v>150</v>
      </c>
      <c r="H11" s="2">
        <f t="shared" si="6"/>
        <v>150</v>
      </c>
      <c r="I11" s="2">
        <f t="shared" si="7"/>
        <v>150</v>
      </c>
      <c r="J11" s="2">
        <f t="shared" si="8"/>
        <v>150</v>
      </c>
    </row>
    <row r="12" spans="1:10">
      <c r="A12" s="2">
        <v>10</v>
      </c>
      <c r="B12" s="2">
        <f t="shared" si="0"/>
        <v>7.38905609893065</v>
      </c>
      <c r="C12" s="2">
        <f t="shared" si="1"/>
        <v>150</v>
      </c>
      <c r="D12" s="2">
        <f t="shared" si="2"/>
        <v>150</v>
      </c>
      <c r="E12" s="2">
        <f t="shared" si="3"/>
        <v>150</v>
      </c>
      <c r="F12" s="2">
        <f t="shared" si="4"/>
        <v>150</v>
      </c>
      <c r="G12" s="2">
        <f t="shared" si="5"/>
        <v>150</v>
      </c>
      <c r="H12" s="2">
        <f t="shared" si="6"/>
        <v>150</v>
      </c>
      <c r="I12" s="2">
        <f t="shared" si="7"/>
        <v>150</v>
      </c>
      <c r="J12" s="2">
        <f t="shared" si="8"/>
        <v>150</v>
      </c>
    </row>
    <row r="13" spans="1:10">
      <c r="A13" s="2">
        <v>11</v>
      </c>
      <c r="B13" s="2">
        <f t="shared" si="0"/>
        <v>9.02501349943412</v>
      </c>
      <c r="C13" s="2">
        <f t="shared" si="1"/>
        <v>150</v>
      </c>
      <c r="D13" s="2">
        <f t="shared" si="2"/>
        <v>150</v>
      </c>
      <c r="E13" s="2">
        <f t="shared" si="3"/>
        <v>150</v>
      </c>
      <c r="F13" s="2">
        <f t="shared" si="4"/>
        <v>150</v>
      </c>
      <c r="G13" s="2">
        <f t="shared" si="5"/>
        <v>150</v>
      </c>
      <c r="H13" s="2">
        <f t="shared" si="6"/>
        <v>150</v>
      </c>
      <c r="I13" s="2">
        <f t="shared" si="7"/>
        <v>150</v>
      </c>
      <c r="J13" s="2">
        <f t="shared" si="8"/>
        <v>132.963790034801</v>
      </c>
    </row>
    <row r="14" spans="1:10">
      <c r="A14" s="2">
        <v>12</v>
      </c>
      <c r="B14" s="2">
        <f t="shared" si="0"/>
        <v>11.0231763806416</v>
      </c>
      <c r="C14" s="2">
        <f t="shared" si="1"/>
        <v>150</v>
      </c>
      <c r="D14" s="2">
        <f t="shared" si="2"/>
        <v>150</v>
      </c>
      <c r="E14" s="2">
        <f t="shared" si="3"/>
        <v>150</v>
      </c>
      <c r="F14" s="2">
        <f t="shared" si="4"/>
        <v>150</v>
      </c>
      <c r="G14" s="2">
        <f t="shared" si="5"/>
        <v>150</v>
      </c>
      <c r="H14" s="2">
        <f t="shared" si="6"/>
        <v>150</v>
      </c>
      <c r="I14" s="2">
        <f t="shared" si="7"/>
        <v>150</v>
      </c>
      <c r="J14" s="2">
        <f t="shared" si="8"/>
        <v>108.861543947295</v>
      </c>
    </row>
    <row r="15" spans="1:10">
      <c r="A15" s="2">
        <v>13</v>
      </c>
      <c r="B15" s="2">
        <f t="shared" si="0"/>
        <v>13.4637380350017</v>
      </c>
      <c r="C15" s="2">
        <f t="shared" si="1"/>
        <v>150</v>
      </c>
      <c r="D15" s="2">
        <f t="shared" si="2"/>
        <v>150</v>
      </c>
      <c r="E15" s="2">
        <f t="shared" si="3"/>
        <v>150</v>
      </c>
      <c r="F15" s="2">
        <f t="shared" si="4"/>
        <v>150</v>
      </c>
      <c r="G15" s="2">
        <f t="shared" si="5"/>
        <v>150</v>
      </c>
      <c r="H15" s="2">
        <f t="shared" si="6"/>
        <v>150</v>
      </c>
      <c r="I15" s="2">
        <f t="shared" si="7"/>
        <v>150</v>
      </c>
      <c r="J15" s="2">
        <f t="shared" si="8"/>
        <v>89.1282938572006</v>
      </c>
    </row>
    <row r="16" spans="1:10">
      <c r="A16" s="2">
        <v>14</v>
      </c>
      <c r="B16" s="2">
        <f t="shared" si="0"/>
        <v>16.444646771097</v>
      </c>
      <c r="C16" s="2">
        <f t="shared" si="1"/>
        <v>150</v>
      </c>
      <c r="D16" s="2">
        <f t="shared" si="2"/>
        <v>150</v>
      </c>
      <c r="E16" s="2">
        <f t="shared" si="3"/>
        <v>150</v>
      </c>
      <c r="F16" s="2">
        <f t="shared" si="4"/>
        <v>150</v>
      </c>
      <c r="G16" s="2">
        <f t="shared" si="5"/>
        <v>150</v>
      </c>
      <c r="H16" s="2">
        <f t="shared" si="6"/>
        <v>150</v>
      </c>
      <c r="I16" s="2">
        <f t="shared" si="7"/>
        <v>150</v>
      </c>
      <c r="J16" s="2">
        <f t="shared" si="8"/>
        <v>72.9720751502618</v>
      </c>
    </row>
    <row r="17" spans="1:10">
      <c r="A17" s="2">
        <v>15</v>
      </c>
      <c r="B17" s="2">
        <f t="shared" si="0"/>
        <v>20.0855369231877</v>
      </c>
      <c r="C17" s="2">
        <f t="shared" si="1"/>
        <v>150</v>
      </c>
      <c r="D17" s="2">
        <f t="shared" si="2"/>
        <v>150</v>
      </c>
      <c r="E17" s="2">
        <f t="shared" si="3"/>
        <v>150</v>
      </c>
      <c r="F17" s="2">
        <f t="shared" si="4"/>
        <v>150</v>
      </c>
      <c r="G17" s="2">
        <f t="shared" si="5"/>
        <v>150</v>
      </c>
      <c r="H17" s="2">
        <f t="shared" si="6"/>
        <v>150</v>
      </c>
      <c r="I17" s="2">
        <f t="shared" si="7"/>
        <v>149.361205103592</v>
      </c>
      <c r="J17" s="2">
        <f t="shared" si="8"/>
        <v>59.7444820414366</v>
      </c>
    </row>
    <row r="18" spans="1:10">
      <c r="A18" s="2">
        <v>16</v>
      </c>
      <c r="B18" s="2">
        <f t="shared" si="0"/>
        <v>24.5325301971094</v>
      </c>
      <c r="C18" s="2">
        <f t="shared" si="1"/>
        <v>150</v>
      </c>
      <c r="D18" s="2">
        <f t="shared" si="2"/>
        <v>150</v>
      </c>
      <c r="E18" s="2">
        <f t="shared" si="3"/>
        <v>150</v>
      </c>
      <c r="F18" s="2">
        <f t="shared" si="4"/>
        <v>150</v>
      </c>
      <c r="G18" s="2">
        <f t="shared" si="5"/>
        <v>150</v>
      </c>
      <c r="H18" s="2">
        <f t="shared" si="6"/>
        <v>150</v>
      </c>
      <c r="I18" s="2">
        <f t="shared" si="7"/>
        <v>122.286611935098</v>
      </c>
      <c r="J18" s="2">
        <f t="shared" si="8"/>
        <v>48.9146447740394</v>
      </c>
    </row>
    <row r="19" spans="1:10">
      <c r="A19" s="2">
        <v>17</v>
      </c>
      <c r="B19" s="2">
        <f t="shared" si="0"/>
        <v>29.964100047397</v>
      </c>
      <c r="C19" s="2">
        <f t="shared" si="1"/>
        <v>150</v>
      </c>
      <c r="D19" s="2">
        <f t="shared" si="2"/>
        <v>150</v>
      </c>
      <c r="E19" s="2">
        <f t="shared" si="3"/>
        <v>150</v>
      </c>
      <c r="F19" s="2">
        <f t="shared" si="4"/>
        <v>150</v>
      </c>
      <c r="G19" s="2">
        <f t="shared" si="5"/>
        <v>150</v>
      </c>
      <c r="H19" s="2">
        <f t="shared" si="6"/>
        <v>139.055291501359</v>
      </c>
      <c r="I19" s="2">
        <f t="shared" si="7"/>
        <v>100.119809880978</v>
      </c>
      <c r="J19" s="2">
        <f t="shared" si="8"/>
        <v>40.0479239523913</v>
      </c>
    </row>
    <row r="20" spans="1:10">
      <c r="A20" s="2">
        <v>18</v>
      </c>
      <c r="B20" s="2">
        <f t="shared" si="0"/>
        <v>36.598234443678</v>
      </c>
      <c r="C20" s="2">
        <f t="shared" si="1"/>
        <v>150</v>
      </c>
      <c r="D20" s="2">
        <f t="shared" si="2"/>
        <v>150</v>
      </c>
      <c r="E20" s="2">
        <f t="shared" si="3"/>
        <v>150</v>
      </c>
      <c r="F20" s="2">
        <f t="shared" si="4"/>
        <v>150</v>
      </c>
      <c r="G20" s="2">
        <f t="shared" si="5"/>
        <v>150</v>
      </c>
      <c r="H20" s="2">
        <f t="shared" si="6"/>
        <v>113.848843530386</v>
      </c>
      <c r="I20" s="2">
        <f t="shared" si="7"/>
        <v>81.9711673418776</v>
      </c>
      <c r="J20" s="2">
        <f t="shared" si="8"/>
        <v>32.7884669367511</v>
      </c>
    </row>
    <row r="21" spans="1:10">
      <c r="A21" s="2">
        <v>19</v>
      </c>
      <c r="B21" s="2">
        <f t="shared" si="0"/>
        <v>44.7011844933008</v>
      </c>
      <c r="C21" s="2">
        <f t="shared" si="1"/>
        <v>150</v>
      </c>
      <c r="D21" s="2">
        <f t="shared" si="2"/>
        <v>150</v>
      </c>
      <c r="E21" s="2">
        <f t="shared" si="3"/>
        <v>150</v>
      </c>
      <c r="F21" s="2">
        <f t="shared" si="4"/>
        <v>150</v>
      </c>
      <c r="G21" s="2">
        <f t="shared" si="5"/>
        <v>150</v>
      </c>
      <c r="H21" s="2">
        <f t="shared" si="6"/>
        <v>93.21154940069</v>
      </c>
      <c r="I21" s="2">
        <f t="shared" si="7"/>
        <v>67.1123155684968</v>
      </c>
      <c r="J21" s="2">
        <f t="shared" si="8"/>
        <v>26.8449262273987</v>
      </c>
    </row>
    <row r="22" spans="1:10">
      <c r="A22" s="2">
        <v>20</v>
      </c>
      <c r="B22" s="2">
        <f t="shared" si="0"/>
        <v>54.5981500331442</v>
      </c>
      <c r="C22" s="2">
        <f t="shared" si="1"/>
        <v>150</v>
      </c>
      <c r="D22" s="2">
        <f t="shared" si="2"/>
        <v>150</v>
      </c>
      <c r="E22" s="2">
        <f t="shared" si="3"/>
        <v>150</v>
      </c>
      <c r="F22" s="2">
        <f t="shared" si="4"/>
        <v>150</v>
      </c>
      <c r="G22" s="2">
        <f t="shared" si="5"/>
        <v>150</v>
      </c>
      <c r="H22" s="2">
        <f t="shared" si="6"/>
        <v>76.3151620363925</v>
      </c>
      <c r="I22" s="2">
        <f t="shared" si="7"/>
        <v>54.9469166662026</v>
      </c>
      <c r="J22" s="2">
        <f t="shared" si="8"/>
        <v>21.978766666481</v>
      </c>
    </row>
    <row r="23" spans="1:10">
      <c r="A23" s="2">
        <v>21</v>
      </c>
      <c r="B23" s="2">
        <f t="shared" si="0"/>
        <v>66.6863310409252</v>
      </c>
      <c r="C23" s="2">
        <f t="shared" si="1"/>
        <v>150</v>
      </c>
      <c r="D23" s="2">
        <f t="shared" si="2"/>
        <v>150</v>
      </c>
      <c r="E23" s="2">
        <f t="shared" si="3"/>
        <v>150</v>
      </c>
      <c r="F23" s="2">
        <f t="shared" si="4"/>
        <v>150</v>
      </c>
      <c r="G23" s="2">
        <f t="shared" si="5"/>
        <v>124.963140170647</v>
      </c>
      <c r="H23" s="2">
        <f t="shared" si="6"/>
        <v>62.4815700853237</v>
      </c>
      <c r="I23" s="2">
        <f t="shared" si="7"/>
        <v>44.9867304614331</v>
      </c>
      <c r="J23" s="2">
        <f t="shared" si="8"/>
        <v>17.9946921845732</v>
      </c>
    </row>
    <row r="24" spans="1:10">
      <c r="A24" s="2">
        <v>22</v>
      </c>
      <c r="B24" s="2">
        <f t="shared" si="0"/>
        <v>81.4508686649681</v>
      </c>
      <c r="C24" s="2">
        <f t="shared" si="1"/>
        <v>150</v>
      </c>
      <c r="D24" s="2">
        <f t="shared" si="2"/>
        <v>150</v>
      </c>
      <c r="E24" s="2">
        <f t="shared" si="3"/>
        <v>150</v>
      </c>
      <c r="F24" s="2">
        <f t="shared" si="4"/>
        <v>150</v>
      </c>
      <c r="G24" s="2">
        <f t="shared" si="5"/>
        <v>102.311165858904</v>
      </c>
      <c r="H24" s="2">
        <f t="shared" si="6"/>
        <v>51.1555829294519</v>
      </c>
      <c r="I24" s="2">
        <f t="shared" si="7"/>
        <v>36.8320197092053</v>
      </c>
      <c r="J24" s="2">
        <f t="shared" si="8"/>
        <v>14.7328078836821</v>
      </c>
    </row>
    <row r="25" spans="1:10">
      <c r="A25" s="2">
        <v>23</v>
      </c>
      <c r="B25" s="2">
        <f t="shared" si="0"/>
        <v>99.4843156419338</v>
      </c>
      <c r="C25" s="2">
        <f t="shared" si="1"/>
        <v>150</v>
      </c>
      <c r="D25" s="2">
        <f t="shared" si="2"/>
        <v>150</v>
      </c>
      <c r="E25" s="2">
        <f t="shared" si="3"/>
        <v>150</v>
      </c>
      <c r="F25" s="2">
        <f t="shared" si="4"/>
        <v>150</v>
      </c>
      <c r="G25" s="2">
        <f t="shared" si="5"/>
        <v>83.7652978719465</v>
      </c>
      <c r="H25" s="2">
        <f t="shared" si="6"/>
        <v>41.8826489359733</v>
      </c>
      <c r="I25" s="2">
        <f t="shared" si="7"/>
        <v>30.1555072339007</v>
      </c>
      <c r="J25" s="2">
        <f t="shared" si="8"/>
        <v>12.0622028935603</v>
      </c>
    </row>
    <row r="26" spans="1:10">
      <c r="A26" s="2">
        <v>24</v>
      </c>
      <c r="B26" s="2">
        <f t="shared" si="0"/>
        <v>121.510417518735</v>
      </c>
      <c r="C26" s="2">
        <f t="shared" si="1"/>
        <v>150</v>
      </c>
      <c r="D26" s="2">
        <f t="shared" si="2"/>
        <v>150</v>
      </c>
      <c r="E26" s="2">
        <f t="shared" si="3"/>
        <v>150</v>
      </c>
      <c r="F26" s="2">
        <f t="shared" si="4"/>
        <v>137.162450817</v>
      </c>
      <c r="G26" s="2">
        <f t="shared" si="5"/>
        <v>68.5812254085002</v>
      </c>
      <c r="H26" s="2">
        <f t="shared" si="6"/>
        <v>34.2906127042501</v>
      </c>
      <c r="I26" s="2">
        <f t="shared" si="7"/>
        <v>24.6892411470601</v>
      </c>
      <c r="J26" s="2">
        <f t="shared" si="8"/>
        <v>9.87569645882403</v>
      </c>
    </row>
    <row r="27" spans="1:10">
      <c r="A27" s="2">
        <v>25</v>
      </c>
      <c r="B27" s="2">
        <f t="shared" si="0"/>
        <v>148.413159102577</v>
      </c>
      <c r="C27" s="2">
        <f t="shared" si="1"/>
        <v>150</v>
      </c>
      <c r="D27" s="2">
        <f t="shared" si="2"/>
        <v>150</v>
      </c>
      <c r="E27" s="2">
        <f t="shared" si="3"/>
        <v>150</v>
      </c>
      <c r="F27" s="2">
        <f t="shared" si="4"/>
        <v>112.299116651424</v>
      </c>
      <c r="G27" s="2">
        <f t="shared" si="5"/>
        <v>56.1495583257121</v>
      </c>
      <c r="H27" s="2">
        <f t="shared" si="6"/>
        <v>28.074779162856</v>
      </c>
      <c r="I27" s="2">
        <f t="shared" si="7"/>
        <v>20.2138409972563</v>
      </c>
      <c r="J27" s="2">
        <f t="shared" si="8"/>
        <v>8.08553639890254</v>
      </c>
    </row>
    <row r="28" spans="1:10">
      <c r="A28" s="2">
        <v>26</v>
      </c>
      <c r="B28" s="2">
        <f t="shared" si="0"/>
        <v>181.272241875151</v>
      </c>
      <c r="C28" s="2">
        <f t="shared" si="1"/>
        <v>150</v>
      </c>
      <c r="D28" s="2">
        <f t="shared" si="2"/>
        <v>150</v>
      </c>
      <c r="E28" s="2">
        <f t="shared" si="3"/>
        <v>150</v>
      </c>
      <c r="F28" s="2">
        <f t="shared" si="4"/>
        <v>91.942740346013</v>
      </c>
      <c r="G28" s="2">
        <f t="shared" si="5"/>
        <v>45.9713701730065</v>
      </c>
      <c r="H28" s="2">
        <f t="shared" si="6"/>
        <v>22.9856850865032</v>
      </c>
      <c r="I28" s="2">
        <f t="shared" si="7"/>
        <v>16.5496932622823</v>
      </c>
      <c r="J28" s="2">
        <f t="shared" si="8"/>
        <v>6.61987730491293</v>
      </c>
    </row>
    <row r="29" spans="1:10">
      <c r="A29" s="2">
        <v>27</v>
      </c>
      <c r="B29" s="2">
        <f t="shared" si="0"/>
        <v>221.406416204187</v>
      </c>
      <c r="C29" s="2">
        <f t="shared" si="1"/>
        <v>150</v>
      </c>
      <c r="D29" s="2">
        <f t="shared" si="2"/>
        <v>150</v>
      </c>
      <c r="E29" s="2">
        <f t="shared" si="3"/>
        <v>150</v>
      </c>
      <c r="F29" s="2">
        <f t="shared" si="4"/>
        <v>75.2763490435445</v>
      </c>
      <c r="G29" s="2">
        <f t="shared" si="5"/>
        <v>37.6381745217722</v>
      </c>
      <c r="H29" s="2">
        <f t="shared" si="6"/>
        <v>18.8190872608861</v>
      </c>
      <c r="I29" s="2">
        <f t="shared" si="7"/>
        <v>13.549742827838</v>
      </c>
      <c r="J29" s="2">
        <f t="shared" si="8"/>
        <v>5.4198971311352</v>
      </c>
    </row>
    <row r="30" spans="1:10">
      <c r="A30" s="2">
        <v>28</v>
      </c>
      <c r="B30" s="2">
        <f t="shared" si="0"/>
        <v>270.426407426153</v>
      </c>
      <c r="C30" s="2">
        <f t="shared" si="1"/>
        <v>150</v>
      </c>
      <c r="D30" s="2">
        <f t="shared" si="2"/>
        <v>150</v>
      </c>
      <c r="E30" s="2">
        <f t="shared" si="3"/>
        <v>138.66988936811</v>
      </c>
      <c r="F30" s="2">
        <f t="shared" si="4"/>
        <v>61.6310619413821</v>
      </c>
      <c r="G30" s="2">
        <f t="shared" si="5"/>
        <v>30.8155309706911</v>
      </c>
      <c r="H30" s="2">
        <f t="shared" si="6"/>
        <v>15.4077654853455</v>
      </c>
      <c r="I30" s="2">
        <f t="shared" si="7"/>
        <v>11.0935911494488</v>
      </c>
      <c r="J30" s="2">
        <f t="shared" si="8"/>
        <v>4.43743645977951</v>
      </c>
    </row>
    <row r="31" spans="1:10">
      <c r="A31" s="2">
        <v>29</v>
      </c>
      <c r="B31" s="2">
        <f t="shared" si="0"/>
        <v>330.299559909649</v>
      </c>
      <c r="C31" s="2">
        <f t="shared" si="1"/>
        <v>150</v>
      </c>
      <c r="D31" s="2">
        <f t="shared" si="2"/>
        <v>150</v>
      </c>
      <c r="E31" s="2">
        <f t="shared" si="3"/>
        <v>113.533302951593</v>
      </c>
      <c r="F31" s="2">
        <f t="shared" si="4"/>
        <v>50.4592457562635</v>
      </c>
      <c r="G31" s="2">
        <f t="shared" si="5"/>
        <v>25.2296228781318</v>
      </c>
      <c r="H31" s="2">
        <f t="shared" si="6"/>
        <v>12.6148114390659</v>
      </c>
      <c r="I31" s="2">
        <f t="shared" si="7"/>
        <v>9.08266423612744</v>
      </c>
      <c r="J31" s="2">
        <f t="shared" si="8"/>
        <v>3.63306569445097</v>
      </c>
    </row>
    <row r="32" spans="1:10">
      <c r="A32" s="2">
        <v>30</v>
      </c>
      <c r="B32" s="2">
        <f t="shared" si="0"/>
        <v>403.428793492735</v>
      </c>
      <c r="C32" s="2">
        <f t="shared" si="1"/>
        <v>150</v>
      </c>
      <c r="D32" s="2">
        <f t="shared" si="2"/>
        <v>150</v>
      </c>
      <c r="E32" s="2">
        <f t="shared" si="3"/>
        <v>92.9532066249885</v>
      </c>
      <c r="F32" s="2">
        <f t="shared" si="4"/>
        <v>41.3125362777727</v>
      </c>
      <c r="G32" s="2">
        <f t="shared" si="5"/>
        <v>20.6562681388863</v>
      </c>
      <c r="H32" s="2">
        <f t="shared" si="6"/>
        <v>10.3281340694432</v>
      </c>
      <c r="I32" s="2">
        <f t="shared" si="7"/>
        <v>7.43625652999908</v>
      </c>
      <c r="J32" s="2">
        <f t="shared" si="8"/>
        <v>2.97450261199963</v>
      </c>
    </row>
    <row r="33" spans="1:10">
      <c r="A33" s="2">
        <v>31</v>
      </c>
      <c r="B33" s="2">
        <f t="shared" si="0"/>
        <v>492.749041093256</v>
      </c>
      <c r="C33" s="2">
        <f t="shared" si="1"/>
        <v>150</v>
      </c>
      <c r="D33" s="2">
        <f t="shared" si="2"/>
        <v>150</v>
      </c>
      <c r="E33" s="2">
        <f t="shared" si="3"/>
        <v>76.1036488610901</v>
      </c>
      <c r="F33" s="2">
        <f t="shared" si="4"/>
        <v>33.8238439382623</v>
      </c>
      <c r="G33" s="2">
        <f t="shared" si="5"/>
        <v>16.9119219691311</v>
      </c>
      <c r="H33" s="2">
        <f t="shared" si="6"/>
        <v>8.45596098456556</v>
      </c>
      <c r="I33" s="2">
        <f t="shared" si="7"/>
        <v>6.08829190888721</v>
      </c>
      <c r="J33" s="2">
        <f t="shared" si="8"/>
        <v>2.43531676355488</v>
      </c>
    </row>
    <row r="34" spans="1:10">
      <c r="A34" s="2">
        <v>32</v>
      </c>
      <c r="B34" s="2">
        <f t="shared" si="0"/>
        <v>601.845037872082</v>
      </c>
      <c r="C34" s="2">
        <f t="shared" si="1"/>
        <v>150</v>
      </c>
      <c r="D34" s="2">
        <f t="shared" si="2"/>
        <v>150</v>
      </c>
      <c r="E34" s="2">
        <f t="shared" si="3"/>
        <v>62.3083977440225</v>
      </c>
      <c r="F34" s="2">
        <f t="shared" si="4"/>
        <v>27.6926212195656</v>
      </c>
      <c r="G34" s="2">
        <f t="shared" si="5"/>
        <v>13.8463106097828</v>
      </c>
      <c r="H34" s="2">
        <f t="shared" si="6"/>
        <v>6.92315530489139</v>
      </c>
      <c r="I34" s="2">
        <f t="shared" si="7"/>
        <v>4.9846718195218</v>
      </c>
      <c r="J34" s="2">
        <f t="shared" si="8"/>
        <v>1.99386872780872</v>
      </c>
    </row>
    <row r="35" spans="1:10">
      <c r="A35" s="2">
        <v>33</v>
      </c>
      <c r="B35" s="2">
        <f t="shared" si="0"/>
        <v>735.095189241973</v>
      </c>
      <c r="C35" s="2">
        <f t="shared" si="1"/>
        <v>150</v>
      </c>
      <c r="D35" s="2">
        <f t="shared" si="2"/>
        <v>150</v>
      </c>
      <c r="E35" s="2">
        <f t="shared" si="3"/>
        <v>51.013801408046</v>
      </c>
      <c r="F35" s="2">
        <f t="shared" si="4"/>
        <v>22.6728006257982</v>
      </c>
      <c r="G35" s="2">
        <f t="shared" si="5"/>
        <v>11.3364003128991</v>
      </c>
      <c r="H35" s="2">
        <f t="shared" si="6"/>
        <v>5.66820015644956</v>
      </c>
      <c r="I35" s="2">
        <f t="shared" si="7"/>
        <v>4.08110411264368</v>
      </c>
      <c r="J35" s="2">
        <f t="shared" si="8"/>
        <v>1.63244164505747</v>
      </c>
    </row>
    <row r="36" spans="1:10">
      <c r="A36" s="2">
        <v>34</v>
      </c>
      <c r="B36" s="2">
        <f t="shared" si="0"/>
        <v>897.847291650418</v>
      </c>
      <c r="C36" s="2">
        <f t="shared" ref="C36:C58" si="9">IF(30*1000/(B36*0.01)&gt;150,150,30*1000/(B36*0.01))</f>
        <v>150</v>
      </c>
      <c r="D36" s="2">
        <f t="shared" ref="D36:D58" si="10">IF(30*1000/(B36*0.1)&gt;150,150,30*1000/(B36*0.1))</f>
        <v>150</v>
      </c>
      <c r="E36" s="2">
        <f t="shared" ref="E36:E58" si="11">IF(30*1000/(B36*0.8)&gt;150,150,30*1000/(B36*0.8))</f>
        <v>41.7665680441801</v>
      </c>
      <c r="F36" s="2">
        <f t="shared" ref="F36:F58" si="12">IF(30*1000/(B36*1.8)&gt;150,150,30*1000/(B36*1.8))</f>
        <v>18.5629191307467</v>
      </c>
      <c r="G36" s="2">
        <f t="shared" ref="G36:G58" si="13">IF(30*1000/(B36*3.6)&gt;150,150,30*1000/(B36*3.6))</f>
        <v>9.28145956537336</v>
      </c>
      <c r="H36" s="2">
        <f t="shared" ref="H36:H58" si="14">IF(30*1000/(B36*7.2)&gt;150,150,30*1000/(B36*7.2))</f>
        <v>4.64072978268668</v>
      </c>
      <c r="I36" s="2">
        <f t="shared" ref="I36:I58" si="15">IF(30*1000/(B36*10)&gt;150,150,30*1000/(B36*10))</f>
        <v>3.34132544353441</v>
      </c>
      <c r="J36" s="2">
        <f t="shared" ref="J36:J58" si="16">IF(30*1000/(B36*25)&gt;150,150,30*1000/(B36*25))</f>
        <v>1.33653017741376</v>
      </c>
    </row>
    <row r="37" spans="1:10">
      <c r="A37" s="2">
        <v>35</v>
      </c>
      <c r="B37" s="2">
        <f t="shared" si="0"/>
        <v>1096.63315842846</v>
      </c>
      <c r="C37" s="2">
        <f t="shared" si="9"/>
        <v>150</v>
      </c>
      <c r="D37" s="2">
        <f t="shared" si="10"/>
        <v>150</v>
      </c>
      <c r="E37" s="2">
        <f t="shared" si="11"/>
        <v>34.1955737082943</v>
      </c>
      <c r="F37" s="2">
        <f t="shared" si="12"/>
        <v>15.1980327592419</v>
      </c>
      <c r="G37" s="2">
        <f t="shared" si="13"/>
        <v>7.59901637962096</v>
      </c>
      <c r="H37" s="2">
        <f t="shared" si="14"/>
        <v>3.79950818981048</v>
      </c>
      <c r="I37" s="2">
        <f t="shared" si="15"/>
        <v>2.73564589666354</v>
      </c>
      <c r="J37" s="2">
        <f t="shared" si="16"/>
        <v>1.09425835866542</v>
      </c>
    </row>
    <row r="38" spans="1:10">
      <c r="A38" s="2">
        <v>36</v>
      </c>
      <c r="B38" s="2">
        <f t="shared" si="0"/>
        <v>1339.43076439442</v>
      </c>
      <c r="C38" s="2">
        <f t="shared" si="9"/>
        <v>150</v>
      </c>
      <c r="D38" s="2">
        <f t="shared" si="10"/>
        <v>150</v>
      </c>
      <c r="E38" s="2">
        <f t="shared" si="11"/>
        <v>27.9969678141254</v>
      </c>
      <c r="F38" s="2">
        <f t="shared" si="12"/>
        <v>12.443096806278</v>
      </c>
      <c r="G38" s="2">
        <f t="shared" si="13"/>
        <v>6.22154840313898</v>
      </c>
      <c r="H38" s="2">
        <f t="shared" si="14"/>
        <v>3.11077420156949</v>
      </c>
      <c r="I38" s="2">
        <f t="shared" si="15"/>
        <v>2.23975742513003</v>
      </c>
      <c r="J38" s="2">
        <f t="shared" si="16"/>
        <v>0.895902970052014</v>
      </c>
    </row>
    <row r="39" spans="1:10">
      <c r="A39" s="2">
        <v>37</v>
      </c>
      <c r="B39" s="2">
        <f t="shared" si="0"/>
        <v>1635.98442999593</v>
      </c>
      <c r="C39" s="2">
        <f t="shared" si="9"/>
        <v>150</v>
      </c>
      <c r="D39" s="2">
        <f t="shared" si="10"/>
        <v>150</v>
      </c>
      <c r="E39" s="2">
        <f t="shared" si="11"/>
        <v>22.9219785423589</v>
      </c>
      <c r="F39" s="2">
        <f t="shared" si="12"/>
        <v>10.1875460188262</v>
      </c>
      <c r="G39" s="2">
        <f t="shared" si="13"/>
        <v>5.09377300941309</v>
      </c>
      <c r="H39" s="2">
        <f t="shared" si="14"/>
        <v>2.54688650470655</v>
      </c>
      <c r="I39" s="2">
        <f t="shared" si="15"/>
        <v>1.83375828338871</v>
      </c>
      <c r="J39" s="2">
        <f t="shared" si="16"/>
        <v>0.733503313355485</v>
      </c>
    </row>
    <row r="40" spans="1:10">
      <c r="A40" s="2">
        <v>38</v>
      </c>
      <c r="B40" s="2">
        <f t="shared" si="0"/>
        <v>1998.19589510412</v>
      </c>
      <c r="C40" s="2">
        <f t="shared" si="9"/>
        <v>150</v>
      </c>
      <c r="D40" s="2">
        <f t="shared" si="10"/>
        <v>150</v>
      </c>
      <c r="E40" s="2">
        <f t="shared" si="11"/>
        <v>18.7669287540229</v>
      </c>
      <c r="F40" s="2">
        <f t="shared" si="12"/>
        <v>8.34085722401017</v>
      </c>
      <c r="G40" s="2">
        <f t="shared" si="13"/>
        <v>4.17042861200509</v>
      </c>
      <c r="H40" s="2">
        <f t="shared" si="14"/>
        <v>2.08521430600254</v>
      </c>
      <c r="I40" s="2">
        <f t="shared" si="15"/>
        <v>1.50135430032183</v>
      </c>
      <c r="J40" s="2">
        <f t="shared" si="16"/>
        <v>0.600541720128732</v>
      </c>
    </row>
    <row r="41" spans="1:10">
      <c r="A41" s="2">
        <v>39</v>
      </c>
      <c r="B41" s="2">
        <f t="shared" si="0"/>
        <v>2440.6019776245</v>
      </c>
      <c r="C41" s="2">
        <f t="shared" si="9"/>
        <v>150</v>
      </c>
      <c r="D41" s="2">
        <f t="shared" si="10"/>
        <v>122.920493693936</v>
      </c>
      <c r="E41" s="2">
        <f t="shared" si="11"/>
        <v>15.365061711742</v>
      </c>
      <c r="F41" s="2">
        <f t="shared" si="12"/>
        <v>6.82891631632978</v>
      </c>
      <c r="G41" s="2">
        <f t="shared" si="13"/>
        <v>3.41445815816489</v>
      </c>
      <c r="H41" s="2">
        <f t="shared" si="14"/>
        <v>1.70722907908244</v>
      </c>
      <c r="I41" s="2">
        <f t="shared" si="15"/>
        <v>1.22920493693936</v>
      </c>
      <c r="J41" s="2">
        <f t="shared" si="16"/>
        <v>0.491681974775744</v>
      </c>
    </row>
    <row r="42" spans="1:10">
      <c r="A42" s="2">
        <v>40</v>
      </c>
      <c r="B42" s="2">
        <f t="shared" si="0"/>
        <v>2980.95798704173</v>
      </c>
      <c r="C42" s="2">
        <f t="shared" si="9"/>
        <v>150</v>
      </c>
      <c r="D42" s="2">
        <f t="shared" si="10"/>
        <v>100.638788370753</v>
      </c>
      <c r="E42" s="2">
        <f t="shared" si="11"/>
        <v>12.5798485463442</v>
      </c>
      <c r="F42" s="2">
        <f t="shared" si="12"/>
        <v>5.59104379837519</v>
      </c>
      <c r="G42" s="2">
        <f t="shared" si="13"/>
        <v>2.7955218991876</v>
      </c>
      <c r="H42" s="2">
        <f t="shared" si="14"/>
        <v>1.3977609495938</v>
      </c>
      <c r="I42" s="2">
        <f t="shared" si="15"/>
        <v>1.00638788370753</v>
      </c>
      <c r="J42" s="2">
        <f t="shared" si="16"/>
        <v>0.402555153483014</v>
      </c>
    </row>
    <row r="43" spans="1:10">
      <c r="A43" s="2">
        <v>41</v>
      </c>
      <c r="B43" s="2">
        <f t="shared" si="0"/>
        <v>3640.95030733235</v>
      </c>
      <c r="C43" s="2">
        <f t="shared" si="9"/>
        <v>150</v>
      </c>
      <c r="D43" s="2">
        <f t="shared" si="10"/>
        <v>82.3960709916428</v>
      </c>
      <c r="E43" s="2">
        <f t="shared" si="11"/>
        <v>10.2995088739554</v>
      </c>
      <c r="F43" s="2">
        <f t="shared" si="12"/>
        <v>4.57755949953571</v>
      </c>
      <c r="G43" s="2">
        <f t="shared" si="13"/>
        <v>2.28877974976786</v>
      </c>
      <c r="H43" s="2">
        <f t="shared" si="14"/>
        <v>1.14438987488393</v>
      </c>
      <c r="I43" s="2">
        <f t="shared" si="15"/>
        <v>0.823960709916428</v>
      </c>
      <c r="J43" s="2">
        <f t="shared" si="16"/>
        <v>0.329584283966571</v>
      </c>
    </row>
    <row r="44" spans="1:10">
      <c r="A44" s="2">
        <v>42</v>
      </c>
      <c r="B44" s="2">
        <f t="shared" si="0"/>
        <v>4447.06674769986</v>
      </c>
      <c r="C44" s="2">
        <f t="shared" si="9"/>
        <v>150</v>
      </c>
      <c r="D44" s="2">
        <f t="shared" si="10"/>
        <v>67.4601972536544</v>
      </c>
      <c r="E44" s="2">
        <f t="shared" si="11"/>
        <v>8.4325246567068</v>
      </c>
      <c r="F44" s="2">
        <f t="shared" si="12"/>
        <v>3.74778873631413</v>
      </c>
      <c r="G44" s="2">
        <f t="shared" si="13"/>
        <v>1.87389436815707</v>
      </c>
      <c r="H44" s="2">
        <f t="shared" si="14"/>
        <v>0.936947184078534</v>
      </c>
      <c r="I44" s="2">
        <f t="shared" si="15"/>
        <v>0.674601972536544</v>
      </c>
      <c r="J44" s="2">
        <f t="shared" si="16"/>
        <v>0.269840789014618</v>
      </c>
    </row>
    <row r="45" spans="1:10">
      <c r="A45" s="2">
        <v>43</v>
      </c>
      <c r="B45" s="2">
        <f t="shared" si="0"/>
        <v>5431.65959136298</v>
      </c>
      <c r="C45" s="2">
        <f t="shared" si="9"/>
        <v>150</v>
      </c>
      <c r="D45" s="2">
        <f t="shared" si="10"/>
        <v>55.2317381002737</v>
      </c>
      <c r="E45" s="2">
        <f t="shared" si="11"/>
        <v>6.90396726253422</v>
      </c>
      <c r="F45" s="2">
        <f t="shared" si="12"/>
        <v>3.06842989445965</v>
      </c>
      <c r="G45" s="2">
        <f t="shared" si="13"/>
        <v>1.53421494722983</v>
      </c>
      <c r="H45" s="2">
        <f t="shared" si="14"/>
        <v>0.767107473614913</v>
      </c>
      <c r="I45" s="2">
        <f t="shared" si="15"/>
        <v>0.552317381002737</v>
      </c>
      <c r="J45" s="2">
        <f t="shared" si="16"/>
        <v>0.220926952401095</v>
      </c>
    </row>
    <row r="46" spans="1:10">
      <c r="A46" s="2">
        <v>44</v>
      </c>
      <c r="B46" s="2">
        <f t="shared" si="0"/>
        <v>6634.24400627789</v>
      </c>
      <c r="C46" s="2">
        <f t="shared" si="9"/>
        <v>150</v>
      </c>
      <c r="D46" s="2">
        <f t="shared" si="10"/>
        <v>45.2199225286429</v>
      </c>
      <c r="E46" s="2">
        <f t="shared" si="11"/>
        <v>5.65249031608037</v>
      </c>
      <c r="F46" s="2">
        <f t="shared" si="12"/>
        <v>2.51221791825794</v>
      </c>
      <c r="G46" s="2">
        <f t="shared" si="13"/>
        <v>1.25610895912897</v>
      </c>
      <c r="H46" s="2">
        <f t="shared" si="14"/>
        <v>0.628054479564485</v>
      </c>
      <c r="I46" s="2">
        <f t="shared" si="15"/>
        <v>0.452199225286429</v>
      </c>
      <c r="J46" s="2">
        <f t="shared" si="16"/>
        <v>0.180879690114572</v>
      </c>
    </row>
    <row r="47" spans="1:10">
      <c r="A47" s="2">
        <v>45</v>
      </c>
      <c r="B47" s="2">
        <f t="shared" si="0"/>
        <v>8103.08392757538</v>
      </c>
      <c r="C47" s="2">
        <f t="shared" si="9"/>
        <v>150</v>
      </c>
      <c r="D47" s="2">
        <f t="shared" si="10"/>
        <v>37.0229412260039</v>
      </c>
      <c r="E47" s="2">
        <f t="shared" si="11"/>
        <v>4.62786765325048</v>
      </c>
      <c r="F47" s="2">
        <f t="shared" si="12"/>
        <v>2.05683006811133</v>
      </c>
      <c r="G47" s="2">
        <f t="shared" si="13"/>
        <v>1.02841503405566</v>
      </c>
      <c r="H47" s="2">
        <f t="shared" si="14"/>
        <v>0.514207517027832</v>
      </c>
      <c r="I47" s="2">
        <f t="shared" si="15"/>
        <v>0.370229412260039</v>
      </c>
      <c r="J47" s="2">
        <f t="shared" si="16"/>
        <v>0.148091764904016</v>
      </c>
    </row>
    <row r="48" spans="1:10">
      <c r="A48" s="2">
        <v>46</v>
      </c>
      <c r="B48" s="2">
        <f t="shared" si="0"/>
        <v>9897.12905874391</v>
      </c>
      <c r="C48" s="2">
        <f t="shared" si="9"/>
        <v>150</v>
      </c>
      <c r="D48" s="2">
        <f t="shared" si="10"/>
        <v>30.311820551128</v>
      </c>
      <c r="E48" s="2">
        <f t="shared" si="11"/>
        <v>3.788977568891</v>
      </c>
      <c r="F48" s="2">
        <f t="shared" si="12"/>
        <v>1.68399003061822</v>
      </c>
      <c r="G48" s="2">
        <f t="shared" si="13"/>
        <v>0.841995015309112</v>
      </c>
      <c r="H48" s="2">
        <f t="shared" si="14"/>
        <v>0.420997507654556</v>
      </c>
      <c r="I48" s="2">
        <f t="shared" si="15"/>
        <v>0.30311820551128</v>
      </c>
      <c r="J48" s="2">
        <f t="shared" si="16"/>
        <v>0.121247282204512</v>
      </c>
    </row>
    <row r="49" spans="1:10">
      <c r="A49" s="2">
        <v>47</v>
      </c>
      <c r="B49" s="2">
        <f t="shared" si="0"/>
        <v>12088.380730217</v>
      </c>
      <c r="C49" s="2">
        <f t="shared" si="9"/>
        <v>150</v>
      </c>
      <c r="D49" s="2">
        <f t="shared" si="10"/>
        <v>24.8172196669896</v>
      </c>
      <c r="E49" s="2">
        <f t="shared" si="11"/>
        <v>3.10215245837371</v>
      </c>
      <c r="F49" s="2">
        <f t="shared" si="12"/>
        <v>1.37873442594387</v>
      </c>
      <c r="G49" s="2">
        <f t="shared" si="13"/>
        <v>0.689367212971935</v>
      </c>
      <c r="H49" s="2">
        <f t="shared" si="14"/>
        <v>0.344683606485967</v>
      </c>
      <c r="I49" s="2">
        <f t="shared" si="15"/>
        <v>0.248172196669896</v>
      </c>
      <c r="J49" s="2">
        <f t="shared" si="16"/>
        <v>0.0992688786679586</v>
      </c>
    </row>
    <row r="50" spans="1:10">
      <c r="A50" s="2">
        <v>48</v>
      </c>
      <c r="B50" s="2">
        <f t="shared" si="0"/>
        <v>14764.7815655773</v>
      </c>
      <c r="C50" s="2">
        <f t="shared" si="9"/>
        <v>150</v>
      </c>
      <c r="D50" s="2">
        <f t="shared" si="10"/>
        <v>20.3186209472561</v>
      </c>
      <c r="E50" s="2">
        <f t="shared" si="11"/>
        <v>2.53982761840702</v>
      </c>
      <c r="F50" s="2">
        <f t="shared" si="12"/>
        <v>1.12881227484756</v>
      </c>
      <c r="G50" s="2">
        <f t="shared" si="13"/>
        <v>0.564406137423781</v>
      </c>
      <c r="H50" s="2">
        <f t="shared" si="14"/>
        <v>0.282203068711891</v>
      </c>
      <c r="I50" s="2">
        <f t="shared" si="15"/>
        <v>0.203186209472561</v>
      </c>
      <c r="J50" s="2">
        <f t="shared" si="16"/>
        <v>0.0812744837890245</v>
      </c>
    </row>
    <row r="51" spans="1:10">
      <c r="A51" s="2">
        <v>49</v>
      </c>
      <c r="B51" s="2">
        <f t="shared" si="0"/>
        <v>18033.7449278285</v>
      </c>
      <c r="C51" s="2">
        <f t="shared" si="9"/>
        <v>150</v>
      </c>
      <c r="D51" s="2">
        <f t="shared" si="10"/>
        <v>16.6354798296531</v>
      </c>
      <c r="E51" s="2">
        <f t="shared" si="11"/>
        <v>2.07943497870664</v>
      </c>
      <c r="F51" s="2">
        <f t="shared" si="12"/>
        <v>0.924193323869617</v>
      </c>
      <c r="G51" s="2">
        <f t="shared" si="13"/>
        <v>0.462096661934809</v>
      </c>
      <c r="H51" s="2">
        <f t="shared" si="14"/>
        <v>0.231048330967404</v>
      </c>
      <c r="I51" s="2">
        <f t="shared" si="15"/>
        <v>0.166354798296531</v>
      </c>
      <c r="J51" s="2">
        <f t="shared" si="16"/>
        <v>0.0665419193186124</v>
      </c>
    </row>
    <row r="52" spans="1:10">
      <c r="A52" s="2">
        <v>50</v>
      </c>
      <c r="B52" s="2">
        <f t="shared" si="0"/>
        <v>22026.4657948067</v>
      </c>
      <c r="C52" s="2">
        <f t="shared" si="9"/>
        <v>136.199789287455</v>
      </c>
      <c r="D52" s="2">
        <f t="shared" si="10"/>
        <v>13.6199789287455</v>
      </c>
      <c r="E52" s="2">
        <f t="shared" si="11"/>
        <v>1.70249736609318</v>
      </c>
      <c r="F52" s="2">
        <f t="shared" si="12"/>
        <v>0.756665496041415</v>
      </c>
      <c r="G52" s="2">
        <f t="shared" si="13"/>
        <v>0.378332748020707</v>
      </c>
      <c r="H52" s="2">
        <f t="shared" si="14"/>
        <v>0.189166374010354</v>
      </c>
      <c r="I52" s="2">
        <f t="shared" si="15"/>
        <v>0.136199789287455</v>
      </c>
      <c r="J52" s="2">
        <f t="shared" si="16"/>
        <v>0.0544799157149819</v>
      </c>
    </row>
    <row r="53" spans="1:10">
      <c r="A53" s="2">
        <v>51</v>
      </c>
      <c r="B53" s="2">
        <f t="shared" si="0"/>
        <v>26903.1860742975</v>
      </c>
      <c r="C53" s="2">
        <f t="shared" si="9"/>
        <v>111.51095605238</v>
      </c>
      <c r="D53" s="2">
        <f t="shared" si="10"/>
        <v>11.151095605238</v>
      </c>
      <c r="E53" s="2">
        <f t="shared" si="11"/>
        <v>1.39388695065475</v>
      </c>
      <c r="F53" s="2">
        <f t="shared" si="12"/>
        <v>0.619505311402113</v>
      </c>
      <c r="G53" s="2">
        <f t="shared" si="13"/>
        <v>0.309752655701057</v>
      </c>
      <c r="H53" s="2">
        <f t="shared" si="14"/>
        <v>0.154876327850528</v>
      </c>
      <c r="I53" s="2">
        <f t="shared" si="15"/>
        <v>0.11151095605238</v>
      </c>
      <c r="J53" s="2">
        <f t="shared" si="16"/>
        <v>0.0446043824209521</v>
      </c>
    </row>
    <row r="54" spans="1:10">
      <c r="A54" s="2">
        <v>52</v>
      </c>
      <c r="B54" s="2">
        <f t="shared" si="0"/>
        <v>32859.6256744433</v>
      </c>
      <c r="C54" s="2">
        <f t="shared" si="9"/>
        <v>91.297449025211</v>
      </c>
      <c r="D54" s="2">
        <f t="shared" si="10"/>
        <v>9.12974490252109</v>
      </c>
      <c r="E54" s="2">
        <f t="shared" si="11"/>
        <v>1.14121811281514</v>
      </c>
      <c r="F54" s="2">
        <f t="shared" si="12"/>
        <v>0.507208050140061</v>
      </c>
      <c r="G54" s="2">
        <f t="shared" si="13"/>
        <v>0.25360402507003</v>
      </c>
      <c r="H54" s="2">
        <f t="shared" si="14"/>
        <v>0.126802012535015</v>
      </c>
      <c r="I54" s="2">
        <f t="shared" si="15"/>
        <v>0.091297449025211</v>
      </c>
      <c r="J54" s="2">
        <f t="shared" si="16"/>
        <v>0.0365189796100844</v>
      </c>
    </row>
    <row r="55" spans="1:10">
      <c r="A55" s="2">
        <v>53</v>
      </c>
      <c r="B55" s="2">
        <f t="shared" si="0"/>
        <v>40134.8374308758</v>
      </c>
      <c r="C55" s="2">
        <f t="shared" si="9"/>
        <v>74.7480291945096</v>
      </c>
      <c r="D55" s="2">
        <f t="shared" si="10"/>
        <v>7.47480291945096</v>
      </c>
      <c r="E55" s="2">
        <f t="shared" si="11"/>
        <v>0.93435036493137</v>
      </c>
      <c r="F55" s="2">
        <f t="shared" si="12"/>
        <v>0.415266828858387</v>
      </c>
      <c r="G55" s="2">
        <f t="shared" si="13"/>
        <v>0.207633414429193</v>
      </c>
      <c r="H55" s="2">
        <f t="shared" si="14"/>
        <v>0.103816707214597</v>
      </c>
      <c r="I55" s="2">
        <f t="shared" si="15"/>
        <v>0.0747480291945096</v>
      </c>
      <c r="J55" s="2">
        <f t="shared" si="16"/>
        <v>0.0298992116778038</v>
      </c>
    </row>
    <row r="56" spans="1:10">
      <c r="A56" s="2">
        <v>54</v>
      </c>
      <c r="B56" s="2">
        <f t="shared" si="0"/>
        <v>49020.8011363817</v>
      </c>
      <c r="C56" s="2">
        <f t="shared" si="9"/>
        <v>61.1985102335158</v>
      </c>
      <c r="D56" s="2">
        <f t="shared" si="10"/>
        <v>6.11985102335158</v>
      </c>
      <c r="E56" s="2">
        <f t="shared" si="11"/>
        <v>0.764981377918948</v>
      </c>
      <c r="F56" s="2">
        <f t="shared" si="12"/>
        <v>0.339991723519532</v>
      </c>
      <c r="G56" s="2">
        <f t="shared" si="13"/>
        <v>0.169995861759766</v>
      </c>
      <c r="H56" s="2">
        <f t="shared" si="14"/>
        <v>0.0849979308798831</v>
      </c>
      <c r="I56" s="2">
        <f t="shared" si="15"/>
        <v>0.0611985102335158</v>
      </c>
      <c r="J56" s="2">
        <f t="shared" si="16"/>
        <v>0.0244794040934063</v>
      </c>
    </row>
    <row r="57" spans="1:10">
      <c r="A57" s="2">
        <v>55</v>
      </c>
      <c r="B57" s="2">
        <f t="shared" si="0"/>
        <v>59874.1417151978</v>
      </c>
      <c r="C57" s="2">
        <f t="shared" si="9"/>
        <v>50.105102370737</v>
      </c>
      <c r="D57" s="2">
        <f t="shared" si="10"/>
        <v>5.0105102370737</v>
      </c>
      <c r="E57" s="2">
        <f t="shared" si="11"/>
        <v>0.626313779634212</v>
      </c>
      <c r="F57" s="2">
        <f t="shared" si="12"/>
        <v>0.278361679837428</v>
      </c>
      <c r="G57" s="2">
        <f t="shared" si="13"/>
        <v>0.139180839918714</v>
      </c>
      <c r="H57" s="2">
        <f t="shared" si="14"/>
        <v>0.0695904199593569</v>
      </c>
      <c r="I57" s="2">
        <f t="shared" si="15"/>
        <v>0.050105102370737</v>
      </c>
      <c r="J57" s="2">
        <f t="shared" si="16"/>
        <v>0.0200420409482948</v>
      </c>
    </row>
    <row r="58" spans="1:10">
      <c r="A58" s="2">
        <v>56</v>
      </c>
      <c r="B58" s="2">
        <f t="shared" si="0"/>
        <v>73130.4418334154</v>
      </c>
      <c r="C58" s="2">
        <f t="shared" si="9"/>
        <v>41.0225881970429</v>
      </c>
      <c r="D58" s="2">
        <f t="shared" si="10"/>
        <v>4.10225881970429</v>
      </c>
      <c r="E58" s="2">
        <f t="shared" si="11"/>
        <v>0.512782352463036</v>
      </c>
      <c r="F58" s="2">
        <f t="shared" si="12"/>
        <v>0.22790326776135</v>
      </c>
      <c r="G58" s="2">
        <f t="shared" si="13"/>
        <v>0.113951633880675</v>
      </c>
      <c r="H58" s="2">
        <f t="shared" si="14"/>
        <v>0.0569758169403374</v>
      </c>
      <c r="I58" s="2">
        <f t="shared" si="15"/>
        <v>0.0410225881970429</v>
      </c>
      <c r="J58" s="2">
        <f t="shared" si="16"/>
        <v>0.0164090352788172</v>
      </c>
    </row>
  </sheetData>
  <mergeCells count="1">
    <mergeCell ref="B1:J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2021-07-22T01:40:00Z</dcterms:created>
  <dcterms:modified xsi:type="dcterms:W3CDTF">2021-07-22T02:08:47Z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58D8099255174B8C8A64D7C5B1254137</vt:lpwstr>
  </property>
  <property fmtid="{D5CDD505-2E9C-101B-9397-08002B2CF9AE}" pid="3" name="KSOProductBuildVer">
    <vt:lpwstr>2052-11.1.0.10667</vt:lpwstr>
  </property>
</Properties>
</file>